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信息提取小工具" sheetId="1" r:id="rId1"/>
    <sheet name="员工基本信息表" sheetId="2" r:id="rId2"/>
  </sheets>
  <calcPr calcId="144525"/>
</workbook>
</file>

<file path=xl/sharedStrings.xml><?xml version="1.0" encoding="utf-8"?>
<sst xmlns="http://schemas.openxmlformats.org/spreadsheetml/2006/main" count="123">
  <si>
    <t xml:space="preserve">           人力资源管理工具 ——员工关系——员工信息管理</t>
  </si>
  <si>
    <t>员工个人信息提取小工具（任意查询，任意增减数据）</t>
  </si>
  <si>
    <r>
      <t>说明：本工具主要用于从大量员工信息中快速、精准提取员工个人的重要信息，并提供了两种方案：一是输入员工编号，即可得到数据信息；二是输入员工姓名，得到数据信息。</t>
    </r>
    <r>
      <rPr>
        <b/>
        <sz val="14"/>
        <color theme="1"/>
        <rFont val="微软雅黑"/>
        <charset val="134"/>
      </rPr>
      <t>特点：可任意查询信息，任意增减数据。</t>
    </r>
    <r>
      <rPr>
        <sz val="14"/>
        <color theme="1"/>
        <rFont val="微软雅黑"/>
        <charset val="134"/>
      </rPr>
      <t>使用方法：先在员工基本信息表填入基本数据，然后在此表黄色标注部分输入查询对象即可，其它全部为自动显示，无需录入数据）</t>
    </r>
  </si>
  <si>
    <t>员工编号</t>
  </si>
  <si>
    <t>A方法：输入员工编号</t>
  </si>
  <si>
    <t>温馨提示：若基本信息表增减数据后，此表自动生成的个别数字可能会发生格式变化，例如出生日期可能会变成数字，请手工调整一下本表对应单元格的数字格式即可，例如将数字恢复为日期格式。但不要更改函数公式。</t>
  </si>
  <si>
    <r>
      <t>NUMBER</t>
    </r>
    <r>
      <rPr>
        <sz val="24"/>
        <color theme="1"/>
        <rFont val="微软雅黑"/>
        <charset val="134"/>
      </rPr>
      <t xml:space="preserve"> </t>
    </r>
  </si>
  <si>
    <t>姓名</t>
  </si>
  <si>
    <t>老炮儿</t>
  </si>
  <si>
    <t>B方法：输入员工姓名</t>
  </si>
  <si>
    <t>NAME</t>
  </si>
  <si>
    <t>注：以下显示为0的单元格为预留单元格，请不要删除或者更改函数公式，以便员工基本信息表中增添数据。（员工基本信息表中如果增添数据，本表将自动呈现）目前自动生成设置，可满足增加20列信息数据；不过，员工名单可以任意增加，不受数量限制。如果项目内容不够，选择显示为0的带函数公式单元格下拉复制即可。</t>
  </si>
  <si>
    <t xml:space="preserve">          人力资源管理工具 ——员工关系——员工信息管理</t>
  </si>
  <si>
    <t>说明：本表格为员工基本信息表，其中年龄、工作年限是自动生成的，请勿填入数据。增减数据说明：请在B列之后任意位置插入或者添加列，可以任意修改项目名称；请在第5行之后任意位置插入行或者添加行。减少数据，直接删除行或者列即可。</t>
  </si>
  <si>
    <t>员工基本信息表</t>
  </si>
  <si>
    <t>性别</t>
  </si>
  <si>
    <t>出生日期</t>
  </si>
  <si>
    <t>年龄</t>
  </si>
  <si>
    <t>籍贯</t>
  </si>
  <si>
    <t>民族</t>
  </si>
  <si>
    <t>专业</t>
  </si>
  <si>
    <t>学历</t>
  </si>
  <si>
    <t>部门</t>
  </si>
  <si>
    <t>职务</t>
  </si>
  <si>
    <t>职级</t>
  </si>
  <si>
    <t>入职日期</t>
  </si>
  <si>
    <t>工作年限</t>
  </si>
  <si>
    <t>婚否</t>
  </si>
  <si>
    <t>政治面貌</t>
  </si>
  <si>
    <t>张三</t>
  </si>
  <si>
    <t>男</t>
  </si>
  <si>
    <t>中国</t>
  </si>
  <si>
    <t>汉族</t>
  </si>
  <si>
    <t>英语</t>
  </si>
  <si>
    <t>本科</t>
  </si>
  <si>
    <t>总经办</t>
  </si>
  <si>
    <t>副总经理</t>
  </si>
  <si>
    <t>高层</t>
  </si>
  <si>
    <t>已婚</t>
  </si>
  <si>
    <t>党员</t>
  </si>
  <si>
    <t>李四</t>
  </si>
  <si>
    <t>行政</t>
  </si>
  <si>
    <t>办公室主任</t>
  </si>
  <si>
    <t>未婚</t>
  </si>
  <si>
    <t>王五</t>
  </si>
  <si>
    <t>女</t>
  </si>
  <si>
    <t>工商管理</t>
  </si>
  <si>
    <t>大专</t>
  </si>
  <si>
    <t>助理</t>
  </si>
  <si>
    <t>中层</t>
  </si>
  <si>
    <t>赵六</t>
  </si>
  <si>
    <t>人力资源</t>
  </si>
  <si>
    <t>人资部</t>
  </si>
  <si>
    <t>人力资源经理</t>
  </si>
  <si>
    <t>团员</t>
  </si>
  <si>
    <t>刘七</t>
  </si>
  <si>
    <t>基层</t>
  </si>
  <si>
    <t>黄小小</t>
  </si>
  <si>
    <t>群众</t>
  </si>
  <si>
    <t>何大大</t>
  </si>
  <si>
    <t>硕士</t>
  </si>
  <si>
    <t>营销部</t>
  </si>
  <si>
    <t>圆圆</t>
  </si>
  <si>
    <t>满满</t>
  </si>
  <si>
    <t>德国</t>
  </si>
  <si>
    <t>笨笨</t>
  </si>
  <si>
    <t>英国</t>
  </si>
  <si>
    <t>苗族</t>
  </si>
  <si>
    <t>会计</t>
  </si>
  <si>
    <t>博士</t>
  </si>
  <si>
    <t>助理会计</t>
  </si>
  <si>
    <t>员工11</t>
  </si>
  <si>
    <t>哈萨克族</t>
  </si>
  <si>
    <t>员工12</t>
  </si>
  <si>
    <t>生产部</t>
  </si>
  <si>
    <t>一般人员</t>
  </si>
  <si>
    <t>员工13</t>
  </si>
  <si>
    <t>白族</t>
  </si>
  <si>
    <t>员工14</t>
  </si>
  <si>
    <t>员工15</t>
  </si>
  <si>
    <t>员工16</t>
  </si>
  <si>
    <t>员工17</t>
  </si>
  <si>
    <t>员工18</t>
  </si>
  <si>
    <t>员工19</t>
  </si>
  <si>
    <t>员工20</t>
  </si>
  <si>
    <t>员工21</t>
  </si>
  <si>
    <t>员工22</t>
  </si>
  <si>
    <t>员工23</t>
  </si>
  <si>
    <t>员工24</t>
  </si>
  <si>
    <t>员工25</t>
  </si>
  <si>
    <t>员工26</t>
  </si>
  <si>
    <t>员工27</t>
  </si>
  <si>
    <t>员工28</t>
  </si>
  <si>
    <t>员工29</t>
  </si>
  <si>
    <t>员工30</t>
  </si>
  <si>
    <t>员工31</t>
  </si>
  <si>
    <t>员工32</t>
  </si>
  <si>
    <t>员工33</t>
  </si>
  <si>
    <t>员工34</t>
  </si>
  <si>
    <t>员工35</t>
  </si>
  <si>
    <t>员工36</t>
  </si>
  <si>
    <t>员工37</t>
  </si>
  <si>
    <t>员工38</t>
  </si>
  <si>
    <t>员工39</t>
  </si>
  <si>
    <t>员工40</t>
  </si>
  <si>
    <t>员工41</t>
  </si>
  <si>
    <t>员工42</t>
  </si>
  <si>
    <t>化工</t>
  </si>
  <si>
    <t>技术总监</t>
  </si>
  <si>
    <t>员工44</t>
  </si>
  <si>
    <t>员工45</t>
  </si>
  <si>
    <t>员工46</t>
  </si>
  <si>
    <t>员工47</t>
  </si>
  <si>
    <t>员工48</t>
  </si>
  <si>
    <t>员工49</t>
  </si>
  <si>
    <t>财务部</t>
  </si>
  <si>
    <t>员工50</t>
  </si>
  <si>
    <t>员工51</t>
  </si>
  <si>
    <t>员工52</t>
  </si>
  <si>
    <t>中专</t>
  </si>
  <si>
    <t>行政部</t>
  </si>
  <si>
    <t>员工53</t>
  </si>
  <si>
    <t>版权所有：                                                                  北京未名潮管理顾问有限公司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</si>
</sst>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</numFmts>
  <fonts count="42">
    <font>
      <sz val="11"/>
      <color theme="1"/>
      <name val="宋体"/>
      <charset val="134"/>
      <scheme val="minor"/>
    </font>
    <font>
      <b/>
      <sz val="16"/>
      <color theme="0"/>
      <name val="微软雅黑"/>
      <charset val="134"/>
    </font>
    <font>
      <b/>
      <sz val="18"/>
      <color theme="1" tint="0.25"/>
      <name val="微软雅黑"/>
      <charset val="134"/>
    </font>
    <font>
      <sz val="14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9"/>
      <name val="微软雅黑"/>
      <charset val="134"/>
    </font>
    <font>
      <b/>
      <sz val="18"/>
      <color theme="1" tint="0.15"/>
      <name val="微软雅黑"/>
      <charset val="134"/>
    </font>
    <font>
      <b/>
      <sz val="14"/>
      <color theme="0"/>
      <name val="微软雅黑"/>
      <charset val="134"/>
    </font>
    <font>
      <b/>
      <sz val="16"/>
      <color theme="1"/>
      <name val="微软雅黑"/>
      <charset val="134"/>
    </font>
    <font>
      <sz val="12"/>
      <color theme="0"/>
      <name val="微软雅黑"/>
      <charset val="134"/>
    </font>
    <font>
      <sz val="12"/>
      <color theme="1"/>
      <name val="微软雅黑"/>
      <charset val="134"/>
    </font>
    <font>
      <b/>
      <sz val="12"/>
      <color theme="0"/>
      <name val="微软雅黑"/>
      <charset val="134"/>
    </font>
    <font>
      <b/>
      <sz val="24"/>
      <color theme="1"/>
      <name val="微软雅黑"/>
      <charset val="134"/>
    </font>
    <font>
      <sz val="24"/>
      <color theme="1"/>
      <name val="微软雅黑"/>
      <charset val="134"/>
    </font>
    <font>
      <b/>
      <sz val="16"/>
      <name val="微软雅黑"/>
      <charset val="134"/>
    </font>
    <font>
      <b/>
      <sz val="28"/>
      <color theme="1"/>
      <name val="微软雅黑"/>
      <charset val="134"/>
    </font>
    <font>
      <sz val="10"/>
      <color theme="0"/>
      <name val="微软雅黑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theme="1"/>
      <name val="微软雅黑"/>
      <charset val="13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5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1" tint="0.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25"/>
      </left>
      <right/>
      <top style="thin">
        <color theme="0" tint="-0.25"/>
      </top>
      <bottom style="thin">
        <color theme="0" tint="-0.25"/>
      </bottom>
      <diagonal/>
    </border>
    <border>
      <left style="thick">
        <color theme="2" tint="-0.5"/>
      </left>
      <right style="thick">
        <color theme="2" tint="-0.5"/>
      </right>
      <top style="thick">
        <color theme="2" tint="-0.5"/>
      </top>
      <bottom style="thick">
        <color theme="2" tint="-0.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/>
      <top style="thin">
        <color theme="0" tint="-0.25"/>
      </top>
      <bottom/>
      <diagonal/>
    </border>
    <border>
      <left/>
      <right/>
      <top style="thin">
        <color theme="0" tint="-0.25"/>
      </top>
      <bottom/>
      <diagonal/>
    </border>
    <border>
      <left/>
      <right style="thin">
        <color theme="0" tint="-0.25"/>
      </right>
      <top style="thin">
        <color theme="0" tint="-0.25"/>
      </top>
      <bottom/>
      <diagonal/>
    </border>
    <border>
      <left style="thin">
        <color theme="0" tint="-0.25"/>
      </left>
      <right/>
      <top/>
      <bottom/>
      <diagonal/>
    </border>
    <border>
      <left/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/>
      <top/>
      <bottom style="thin">
        <color theme="0" tint="-0.25"/>
      </bottom>
      <diagonal/>
    </border>
    <border>
      <left/>
      <right/>
      <top/>
      <bottom style="thin">
        <color theme="0" tint="-0.25"/>
      </bottom>
      <diagonal/>
    </border>
    <border>
      <left/>
      <right style="thin">
        <color theme="0" tint="-0.25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8" borderId="23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1" fillId="15" borderId="19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22" fillId="16" borderId="20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 applyProtection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1" fontId="5" fillId="2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31" fontId="5" fillId="7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1" fontId="8" fillId="2" borderId="2" xfId="0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31" fontId="8" fillId="7" borderId="2" xfId="0" applyNumberFormat="1" applyFont="1" applyFill="1" applyBorder="1" applyAlignment="1">
      <alignment horizontal="center" vertical="center"/>
    </xf>
    <xf numFmtId="0" fontId="9" fillId="0" borderId="0" xfId="0" applyNumberFormat="1" applyFon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 wrapText="1"/>
    </xf>
    <xf numFmtId="0" fontId="10" fillId="0" borderId="0" xfId="0" applyFont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0" fontId="11" fillId="8" borderId="4" xfId="0" applyFont="1" applyFill="1" applyBorder="1" applyAlignment="1">
      <alignment horizontal="center" vertical="center"/>
    </xf>
    <xf numFmtId="0" fontId="12" fillId="9" borderId="5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0" fontId="14" fillId="7" borderId="0" xfId="0" applyFont="1" applyFill="1" applyAlignment="1">
      <alignment horizontal="right" vertical="center"/>
    </xf>
    <xf numFmtId="0" fontId="15" fillId="11" borderId="8" xfId="0" applyFont="1" applyFill="1" applyBorder="1" applyAlignment="1">
      <alignment horizontal="left" vertical="center"/>
    </xf>
    <xf numFmtId="0" fontId="6" fillId="12" borderId="0" xfId="0" applyFont="1" applyFill="1">
      <alignment vertical="center"/>
    </xf>
    <xf numFmtId="0" fontId="14" fillId="13" borderId="9" xfId="0" applyNumberFormat="1" applyFont="1" applyFill="1" applyBorder="1" applyAlignment="1">
      <alignment horizontal="right" vertical="center"/>
    </xf>
    <xf numFmtId="0" fontId="15" fillId="11" borderId="10" xfId="0" applyFont="1" applyFill="1" applyBorder="1" applyAlignment="1">
      <alignment horizontal="left" vertical="center"/>
    </xf>
    <xf numFmtId="0" fontId="16" fillId="12" borderId="11" xfId="0" applyNumberFormat="1" applyFont="1" applyFill="1" applyBorder="1" applyAlignment="1">
      <alignment horizontal="center" vertical="center" wrapText="1"/>
    </xf>
    <xf numFmtId="0" fontId="17" fillId="12" borderId="12" xfId="0" applyNumberFormat="1" applyFont="1" applyFill="1" applyBorder="1" applyAlignment="1">
      <alignment horizontal="center" vertical="center" wrapText="1"/>
    </xf>
    <xf numFmtId="0" fontId="17" fillId="12" borderId="13" xfId="0" applyNumberFormat="1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center" vertical="center"/>
    </xf>
    <xf numFmtId="0" fontId="18" fillId="9" borderId="5" xfId="28" applyNumberFormat="1" applyFont="1" applyFill="1" applyBorder="1" applyAlignment="1">
      <alignment horizontal="center" vertical="center" wrapText="1"/>
    </xf>
    <xf numFmtId="0" fontId="13" fillId="10" borderId="0" xfId="0" applyFont="1" applyFill="1" applyBorder="1" applyAlignment="1">
      <alignment horizontal="center" vertical="center" wrapText="1"/>
    </xf>
    <xf numFmtId="0" fontId="17" fillId="12" borderId="14" xfId="0" applyNumberFormat="1" applyFont="1" applyFill="1" applyBorder="1" applyAlignment="1">
      <alignment horizontal="center" vertical="center" wrapText="1"/>
    </xf>
    <xf numFmtId="0" fontId="17" fillId="12" borderId="0" xfId="0" applyNumberFormat="1" applyFont="1" applyFill="1" applyBorder="1" applyAlignment="1">
      <alignment horizontal="center" vertical="center" wrapText="1"/>
    </xf>
    <xf numFmtId="0" fontId="15" fillId="11" borderId="15" xfId="0" applyFont="1" applyFill="1" applyBorder="1" applyAlignment="1">
      <alignment horizontal="left" vertical="center"/>
    </xf>
    <xf numFmtId="0" fontId="19" fillId="12" borderId="11" xfId="0" applyNumberFormat="1" applyFont="1" applyFill="1" applyBorder="1" applyAlignment="1">
      <alignment horizontal="center" vertical="center" wrapText="1"/>
    </xf>
    <xf numFmtId="176" fontId="15" fillId="11" borderId="6" xfId="0" applyNumberFormat="1" applyFont="1" applyFill="1" applyBorder="1" applyAlignment="1">
      <alignment horizontal="left" vertical="center"/>
    </xf>
    <xf numFmtId="0" fontId="19" fillId="12" borderId="14" xfId="0" applyNumberFormat="1" applyFont="1" applyFill="1" applyBorder="1" applyAlignment="1">
      <alignment horizontal="center" vertical="center" wrapText="1"/>
    </xf>
    <xf numFmtId="0" fontId="6" fillId="12" borderId="14" xfId="0" applyNumberFormat="1" applyFont="1" applyFill="1" applyBorder="1">
      <alignment vertical="center"/>
    </xf>
    <xf numFmtId="0" fontId="6" fillId="12" borderId="0" xfId="0" applyNumberFormat="1" applyFont="1" applyFill="1" applyBorder="1">
      <alignment vertical="center"/>
    </xf>
    <xf numFmtId="0" fontId="14" fillId="12" borderId="14" xfId="0" applyNumberFormat="1" applyFont="1" applyFill="1" applyBorder="1" applyAlignment="1">
      <alignment horizontal="left" vertical="center" wrapText="1"/>
    </xf>
    <xf numFmtId="0" fontId="6" fillId="12" borderId="0" xfId="0" applyNumberFormat="1" applyFont="1" applyFill="1" applyBorder="1" applyAlignment="1">
      <alignment vertical="center"/>
    </xf>
    <xf numFmtId="0" fontId="6" fillId="12" borderId="14" xfId="0" applyNumberFormat="1" applyFont="1" applyFill="1" applyBorder="1" applyAlignment="1">
      <alignment horizontal="center" vertical="center"/>
    </xf>
    <xf numFmtId="0" fontId="5" fillId="12" borderId="14" xfId="0" applyNumberFormat="1" applyFont="1" applyFill="1" applyBorder="1" applyAlignment="1">
      <alignment horizontal="left" vertical="center" wrapText="1"/>
    </xf>
    <xf numFmtId="0" fontId="5" fillId="12" borderId="0" xfId="0" applyNumberFormat="1" applyFont="1" applyFill="1" applyAlignment="1">
      <alignment horizontal="left" vertical="center" wrapText="1"/>
    </xf>
    <xf numFmtId="0" fontId="6" fillId="12" borderId="16" xfId="0" applyNumberFormat="1" applyFont="1" applyFill="1" applyBorder="1">
      <alignment vertical="center"/>
    </xf>
    <xf numFmtId="0" fontId="6" fillId="12" borderId="17" xfId="0" applyNumberFormat="1" applyFont="1" applyFill="1" applyBorder="1">
      <alignment vertical="center"/>
    </xf>
    <xf numFmtId="0" fontId="20" fillId="14" borderId="0" xfId="0" applyFont="1" applyFill="1" applyAlignment="1">
      <alignment horizontal="left" vertical="center" wrapText="1"/>
    </xf>
    <xf numFmtId="0" fontId="19" fillId="12" borderId="12" xfId="0" applyNumberFormat="1" applyFont="1" applyFill="1" applyBorder="1" applyAlignment="1">
      <alignment horizontal="center" vertical="center" wrapText="1"/>
    </xf>
    <xf numFmtId="0" fontId="19" fillId="12" borderId="13" xfId="0" applyNumberFormat="1" applyFont="1" applyFill="1" applyBorder="1" applyAlignment="1">
      <alignment horizontal="center" vertical="center" wrapText="1"/>
    </xf>
    <xf numFmtId="0" fontId="19" fillId="12" borderId="0" xfId="0" applyNumberFormat="1" applyFont="1" applyFill="1" applyBorder="1" applyAlignment="1">
      <alignment horizontal="center" vertical="center" wrapText="1"/>
    </xf>
    <xf numFmtId="0" fontId="19" fillId="12" borderId="18" xfId="0" applyNumberFormat="1" applyFont="1" applyFill="1" applyBorder="1" applyAlignment="1">
      <alignment horizontal="center" vertical="center" wrapText="1"/>
    </xf>
    <xf numFmtId="0" fontId="14" fillId="12" borderId="0" xfId="0" applyNumberFormat="1" applyFont="1" applyFill="1" applyBorder="1" applyAlignment="1">
      <alignment horizontal="left" vertical="center" wrapText="1"/>
    </xf>
    <xf numFmtId="0" fontId="14" fillId="12" borderId="18" xfId="0" applyNumberFormat="1" applyFont="1" applyFill="1" applyBorder="1" applyAlignment="1">
      <alignment horizontal="left" vertical="center" wrapText="1"/>
    </xf>
    <xf numFmtId="0" fontId="6" fillId="12" borderId="0" xfId="0" applyNumberFormat="1" applyFont="1" applyFill="1" applyBorder="1" applyAlignment="1">
      <alignment horizontal="center" vertical="center"/>
    </xf>
    <xf numFmtId="0" fontId="6" fillId="12" borderId="18" xfId="0" applyNumberFormat="1" applyFont="1" applyFill="1" applyBorder="1" applyAlignment="1">
      <alignment horizontal="center" vertical="center"/>
    </xf>
    <xf numFmtId="0" fontId="6" fillId="12" borderId="18" xfId="0" applyNumberFormat="1" applyFont="1" applyFill="1" applyBorder="1">
      <alignment vertical="center"/>
    </xf>
    <xf numFmtId="0" fontId="6" fillId="12" borderId="15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76200</xdr:colOff>
      <xdr:row>4</xdr:row>
      <xdr:rowOff>76200</xdr:rowOff>
    </xdr:from>
    <xdr:to>
      <xdr:col>2</xdr:col>
      <xdr:colOff>428625</xdr:colOff>
      <xdr:row>5</xdr:row>
      <xdr:rowOff>19050</xdr:rowOff>
    </xdr:to>
    <xdr:cxnSp>
      <xdr:nvCxnSpPr>
        <xdr:cNvPr id="2" name="直接箭头连接符 1"/>
        <xdr:cNvCxnSpPr/>
      </xdr:nvCxnSpPr>
      <xdr:spPr>
        <a:xfrm rot="16200000" flipV="1">
          <a:off x="2842895" y="2722245"/>
          <a:ext cx="514350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47627</xdr:colOff>
      <xdr:row>5</xdr:row>
      <xdr:rowOff>19050</xdr:rowOff>
    </xdr:from>
    <xdr:to>
      <xdr:col>7</xdr:col>
      <xdr:colOff>295276</xdr:colOff>
      <xdr:row>6</xdr:row>
      <xdr:rowOff>28575</xdr:rowOff>
    </xdr:to>
    <xdr:cxnSp>
      <xdr:nvCxnSpPr>
        <xdr:cNvPr id="3" name="直接箭头连接符 2"/>
        <xdr:cNvCxnSpPr/>
      </xdr:nvCxnSpPr>
      <xdr:spPr>
        <a:xfrm rot="16200000" flipV="1">
          <a:off x="7541895" y="3214370"/>
          <a:ext cx="36512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105410</xdr:colOff>
      <xdr:row>0</xdr:row>
      <xdr:rowOff>76200</xdr:rowOff>
    </xdr:from>
    <xdr:to>
      <xdr:col>0</xdr:col>
      <xdr:colOff>562610</xdr:colOff>
      <xdr:row>0</xdr:row>
      <xdr:rowOff>501650</xdr:rowOff>
    </xdr:to>
    <xdr:pic>
      <xdr:nvPicPr>
        <xdr:cNvPr id="4" name="图片 3" descr="d:\我的文档\桌面\80294.png"/>
        <xdr:cNvPicPr>
          <a:picLocks noChangeAspect="1" noChangeArrowheads="1"/>
        </xdr:cNvPicPr>
      </xdr:nvPicPr>
      <xdr:blipFill>
        <a:blip r:embed="rId1" cstate="print">
          <a:grayscl/>
        </a:blip>
        <a:srcRect/>
        <a:stretch>
          <a:fillRect/>
        </a:stretch>
      </xdr:blipFill>
      <xdr:spPr>
        <a:xfrm>
          <a:off x="105410" y="76200"/>
          <a:ext cx="457200" cy="42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104775</xdr:colOff>
      <xdr:row>0</xdr:row>
      <xdr:rowOff>76200</xdr:rowOff>
    </xdr:from>
    <xdr:to>
      <xdr:col>0</xdr:col>
      <xdr:colOff>564502</xdr:colOff>
      <xdr:row>0</xdr:row>
      <xdr:rowOff>485775</xdr:rowOff>
    </xdr:to>
    <xdr:pic>
      <xdr:nvPicPr>
        <xdr:cNvPr id="2" name="图片 1" descr="d:\我的文档\桌面\80294.png"/>
        <xdr:cNvPicPr>
          <a:picLocks noChangeAspect="1" noChangeArrowheads="1"/>
        </xdr:cNvPicPr>
      </xdr:nvPicPr>
      <xdr:blipFill>
        <a:blip r:embed="rId1" cstate="print">
          <a:grayscl/>
        </a:blip>
        <a:srcRect/>
        <a:stretch>
          <a:fillRect/>
        </a:stretch>
      </xdr:blipFill>
      <xdr:spPr>
        <a:xfrm>
          <a:off x="104775" y="76200"/>
          <a:ext cx="45910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57150</xdr:colOff>
      <xdr:row>59</xdr:row>
      <xdr:rowOff>38101</xdr:rowOff>
    </xdr:from>
    <xdr:to>
      <xdr:col>14</xdr:col>
      <xdr:colOff>57150</xdr:colOff>
      <xdr:row>59</xdr:row>
      <xdr:rowOff>590551</xdr:rowOff>
    </xdr:to>
    <xdr:pic>
      <xdr:nvPicPr>
        <xdr:cNvPr id="8" name="图片 1" descr="未名潮LOGO横专业楷体红色WEB"/>
        <xdr:cNvPicPr>
          <a:picLocks noChangeAspect="1" noChangeArrowheads="1"/>
        </xdr:cNvPicPr>
      </xdr:nvPicPr>
      <xdr:blipFill>
        <a:blip r:embed="rId2"/>
        <a:srcRect l="3857" t="18405" r="3857" b="17792"/>
        <a:stretch>
          <a:fillRect/>
        </a:stretch>
      </xdr:blipFill>
      <xdr:spPr>
        <a:xfrm>
          <a:off x="7620000" y="16202025"/>
          <a:ext cx="15335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0"/>
  <sheetViews>
    <sheetView tabSelected="1" workbookViewId="0">
      <selection activeCell="A1" sqref="A1:J40"/>
    </sheetView>
  </sheetViews>
  <sheetFormatPr defaultColWidth="9" defaultRowHeight="13.5"/>
  <cols>
    <col min="1" max="1" width="15.75" customWidth="1"/>
    <col min="2" max="2" width="21.625" customWidth="1"/>
    <col min="6" max="6" width="14.375" customWidth="1"/>
    <col min="7" max="7" width="20.375" customWidth="1"/>
    <col min="10" max="10" width="7.625" customWidth="1"/>
    <col min="11" max="11" width="2.25" customWidth="1"/>
    <col min="12" max="12" width="12.75" customWidth="1"/>
    <col min="13" max="13" width="10.5" customWidth="1"/>
  </cols>
  <sheetData>
    <row r="1" ht="4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8" customHeight="1" spans="1:1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ht="75" customHeight="1" spans="1:10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ht="45" customHeight="1" spans="1:13">
      <c r="A4" s="22" t="s">
        <v>3</v>
      </c>
      <c r="B4" s="23">
        <v>20160119</v>
      </c>
      <c r="C4" s="24" t="s">
        <v>4</v>
      </c>
      <c r="D4" s="25"/>
      <c r="E4" s="25"/>
      <c r="F4" s="26" t="s">
        <v>3</v>
      </c>
      <c r="G4" s="27">
        <f>INDEX(员工基本信息表!A:A,MATCH(G5,员工基本信息表!$B:$B,0))</f>
        <v>20160152</v>
      </c>
      <c r="H4" s="28"/>
      <c r="I4" s="28"/>
      <c r="J4" s="28"/>
      <c r="L4" s="52" t="s">
        <v>5</v>
      </c>
      <c r="M4" s="52"/>
    </row>
    <row r="5" ht="45" customHeight="1" spans="1:13">
      <c r="A5" s="29" t="str">
        <f ca="1">VLOOKUP($A$4,员工基本信息表!$A:$DD,ROW(A2),0)</f>
        <v>姓名</v>
      </c>
      <c r="B5" s="30" t="str">
        <f ca="1">VLOOKUP($B$4,员工基本信息表!$A:$DD,ROW(B2),0)</f>
        <v>笨笨</v>
      </c>
      <c r="C5" s="31" t="s">
        <v>6</v>
      </c>
      <c r="D5" s="32"/>
      <c r="E5" s="33"/>
      <c r="F5" s="34" t="s">
        <v>7</v>
      </c>
      <c r="G5" s="35" t="s">
        <v>8</v>
      </c>
      <c r="H5" s="36" t="s">
        <v>9</v>
      </c>
      <c r="I5" s="36"/>
      <c r="J5" s="36"/>
      <c r="L5" s="52"/>
      <c r="M5" s="52"/>
    </row>
    <row r="6" ht="28" customHeight="1" spans="1:13">
      <c r="A6" s="29" t="str">
        <f ca="1">VLOOKUP($A$4,员工基本信息表!$A:$DD,ROW(A3),0)</f>
        <v>性别</v>
      </c>
      <c r="B6" s="30" t="str">
        <f ca="1">VLOOKUP($B$4,员工基本信息表!$A:$DD,ROW(B3),0)</f>
        <v>女</v>
      </c>
      <c r="C6" s="37"/>
      <c r="D6" s="38"/>
      <c r="E6" s="38"/>
      <c r="F6" s="29" t="str">
        <f ca="1">VLOOKUP($F$5,员工基本信息表!$B:$DD,ROW(A2),0)</f>
        <v>性别</v>
      </c>
      <c r="G6" s="39" t="str">
        <f ca="1">VLOOKUP($G$5,员工基本信息表!$B:$DD,ROW(B2),0)</f>
        <v>男</v>
      </c>
      <c r="H6" s="40" t="s">
        <v>10</v>
      </c>
      <c r="I6" s="53"/>
      <c r="J6" s="54"/>
      <c r="L6" s="52"/>
      <c r="M6" s="52"/>
    </row>
    <row r="7" ht="28" customHeight="1" spans="1:10">
      <c r="A7" s="29" t="str">
        <f ca="1">VLOOKUP($A$4,员工基本信息表!$A:$DD,ROW(A4),0)</f>
        <v>出生日期</v>
      </c>
      <c r="B7" s="41">
        <f ca="1">VLOOKUP($B$4,员工基本信息表!$A:$DD,ROW(B4),0)</f>
        <v>27061</v>
      </c>
      <c r="C7" s="37"/>
      <c r="D7" s="38"/>
      <c r="E7" s="38"/>
      <c r="F7" s="29" t="str">
        <f ca="1">VLOOKUP($F$5,员工基本信息表!$B:$DD,ROW(A3),0)</f>
        <v>出生日期</v>
      </c>
      <c r="G7" s="41">
        <f ca="1">VLOOKUP($G$5,员工基本信息表!$B:$DD,ROW(B3),0)</f>
        <v>24874</v>
      </c>
      <c r="H7" s="42"/>
      <c r="I7" s="55"/>
      <c r="J7" s="56"/>
    </row>
    <row r="8" ht="28" customHeight="1" spans="1:10">
      <c r="A8" s="29" t="str">
        <f ca="1">VLOOKUP($A$4,员工基本信息表!$A:$DD,ROW(A5),0)</f>
        <v>年龄</v>
      </c>
      <c r="B8" s="30">
        <f ca="1">VLOOKUP($B$4,员工基本信息表!$A:$DD,ROW(B5),0)</f>
        <v>43</v>
      </c>
      <c r="C8" s="37"/>
      <c r="D8" s="38"/>
      <c r="E8" s="38"/>
      <c r="F8" s="29" t="str">
        <f ca="1">VLOOKUP($F$5,员工基本信息表!$B:$DD,ROW(A4),0)</f>
        <v>年龄</v>
      </c>
      <c r="G8" s="39">
        <f ca="1">VLOOKUP($G$5,员工基本信息表!$B:$DD,ROW(B4),0)</f>
        <v>49</v>
      </c>
      <c r="H8" s="42"/>
      <c r="I8" s="55"/>
      <c r="J8" s="56"/>
    </row>
    <row r="9" ht="28" customHeight="1" spans="1:10">
      <c r="A9" s="29" t="str">
        <f ca="1">VLOOKUP($A$4,员工基本信息表!$A:$DD,ROW(A6),0)</f>
        <v>籍贯</v>
      </c>
      <c r="B9" s="30" t="str">
        <f ca="1">VLOOKUP($B$4,员工基本信息表!$A:$DD,ROW(B6),0)</f>
        <v>英国</v>
      </c>
      <c r="C9" s="43"/>
      <c r="D9" s="44"/>
      <c r="E9" s="44"/>
      <c r="F9" s="29" t="str">
        <f ca="1">VLOOKUP($F$5,员工基本信息表!$B:$DD,ROW(A5),0)</f>
        <v>籍贯</v>
      </c>
      <c r="G9" s="39" t="str">
        <f ca="1">VLOOKUP($G$5,员工基本信息表!$B:$DD,ROW(B5),0)</f>
        <v>中国</v>
      </c>
      <c r="H9" s="42"/>
      <c r="I9" s="55"/>
      <c r="J9" s="56"/>
    </row>
    <row r="10" ht="28" customHeight="1" spans="1:10">
      <c r="A10" s="29" t="str">
        <f ca="1">VLOOKUP($A$4,员工基本信息表!$A:$DD,ROW(A7),0)</f>
        <v>民族</v>
      </c>
      <c r="B10" s="30" t="str">
        <f ca="1">VLOOKUP($B$4,员工基本信息表!$A:$DD,ROW(B7),0)</f>
        <v>苗族</v>
      </c>
      <c r="C10" s="45"/>
      <c r="D10" s="44"/>
      <c r="E10" s="46"/>
      <c r="F10" s="29" t="str">
        <f ca="1">VLOOKUP($F$5,员工基本信息表!$B:$DD,ROW(A6),0)</f>
        <v>民族</v>
      </c>
      <c r="G10" s="39" t="str">
        <f ca="1">VLOOKUP($G$5,员工基本信息表!$B:$DD,ROW(B6),0)</f>
        <v>汉族</v>
      </c>
      <c r="H10" s="45"/>
      <c r="I10" s="57"/>
      <c r="J10" s="58"/>
    </row>
    <row r="11" ht="28" customHeight="1" spans="1:10">
      <c r="A11" s="29" t="str">
        <f ca="1">VLOOKUP($A$4,员工基本信息表!$A:$DD,ROW(A8),0)</f>
        <v>专业</v>
      </c>
      <c r="B11" s="30" t="str">
        <f ca="1">VLOOKUP($B$4,员工基本信息表!$A:$DD,ROW(B8),0)</f>
        <v>会计</v>
      </c>
      <c r="C11" s="45"/>
      <c r="D11" s="44"/>
      <c r="E11" s="46"/>
      <c r="F11" s="29" t="str">
        <f ca="1">VLOOKUP($F$5,员工基本信息表!$B:$DD,ROW(A7),0)</f>
        <v>专业</v>
      </c>
      <c r="G11" s="39" t="str">
        <f ca="1">VLOOKUP($G$5,员工基本信息表!$B:$DD,ROW(B7),0)</f>
        <v>化工</v>
      </c>
      <c r="H11" s="45"/>
      <c r="I11" s="57"/>
      <c r="J11" s="58"/>
    </row>
    <row r="12" ht="28" customHeight="1" spans="1:10">
      <c r="A12" s="29" t="str">
        <f ca="1">VLOOKUP($A$4,员工基本信息表!$A:$DD,ROW(A9),0)</f>
        <v>学历</v>
      </c>
      <c r="B12" s="30" t="str">
        <f ca="1">VLOOKUP($B$4,员工基本信息表!$A:$DD,ROW(B9),0)</f>
        <v>博士</v>
      </c>
      <c r="C12" s="45"/>
      <c r="D12" s="44"/>
      <c r="E12" s="46"/>
      <c r="F12" s="29" t="str">
        <f ca="1">VLOOKUP($F$5,员工基本信息表!$B:$DD,ROW(A8),0)</f>
        <v>学历</v>
      </c>
      <c r="G12" s="39" t="str">
        <f ca="1">VLOOKUP($G$5,员工基本信息表!$B:$DD,ROW(B8),0)</f>
        <v>硕士</v>
      </c>
      <c r="H12" s="45"/>
      <c r="I12" s="57"/>
      <c r="J12" s="58"/>
    </row>
    <row r="13" ht="28" customHeight="1" spans="1:10">
      <c r="A13" s="29" t="str">
        <f ca="1">VLOOKUP($A$4,员工基本信息表!$A:$DD,ROW(A10),0)</f>
        <v>部门</v>
      </c>
      <c r="B13" s="30" t="str">
        <f ca="1">VLOOKUP($B$4,员工基本信息表!$A:$DD,ROW(B10),0)</f>
        <v>营销部</v>
      </c>
      <c r="C13" s="45"/>
      <c r="D13" s="44"/>
      <c r="E13" s="46"/>
      <c r="F13" s="29" t="str">
        <f ca="1">VLOOKUP($F$5,员工基本信息表!$B:$DD,ROW(A9),0)</f>
        <v>部门</v>
      </c>
      <c r="G13" s="39" t="str">
        <f ca="1">VLOOKUP($G$5,员工基本信息表!$B:$DD,ROW(B9),0)</f>
        <v>生产部</v>
      </c>
      <c r="H13" s="45"/>
      <c r="I13" s="57"/>
      <c r="J13" s="58"/>
    </row>
    <row r="14" ht="28" customHeight="1" spans="1:10">
      <c r="A14" s="29" t="str">
        <f ca="1">VLOOKUP($A$4,员工基本信息表!$A:$DD,ROW(A11),0)</f>
        <v>职务</v>
      </c>
      <c r="B14" s="30" t="str">
        <f ca="1">VLOOKUP($B$4,员工基本信息表!$A:$DD,ROW(B11),0)</f>
        <v>助理会计</v>
      </c>
      <c r="C14" s="47"/>
      <c r="D14" s="44"/>
      <c r="E14" s="46"/>
      <c r="F14" s="29" t="str">
        <f ca="1">VLOOKUP($F$5,员工基本信息表!$B:$DD,ROW(A10),0)</f>
        <v>职务</v>
      </c>
      <c r="G14" s="39" t="str">
        <f ca="1">VLOOKUP($G$5,员工基本信息表!$B:$DD,ROW(B10),0)</f>
        <v>技术总监</v>
      </c>
      <c r="H14" s="47"/>
      <c r="I14" s="59"/>
      <c r="J14" s="60"/>
    </row>
    <row r="15" ht="28" customHeight="1" spans="1:10">
      <c r="A15" s="29" t="str">
        <f ca="1">VLOOKUP($A$4,员工基本信息表!$A:$DD,ROW(A12),0)</f>
        <v>职级</v>
      </c>
      <c r="B15" s="30" t="str">
        <f ca="1">VLOOKUP($B$4,员工基本信息表!$A:$DD,ROW(B12),0)</f>
        <v>基层</v>
      </c>
      <c r="C15" s="43"/>
      <c r="D15" s="44"/>
      <c r="E15" s="44"/>
      <c r="F15" s="29" t="str">
        <f ca="1">VLOOKUP($F$5,员工基本信息表!$B:$DD,ROW(A11),0)</f>
        <v>职级</v>
      </c>
      <c r="G15" s="39" t="str">
        <f ca="1">VLOOKUP($G$5,员工基本信息表!$B:$DD,ROW(B11),0)</f>
        <v>高层</v>
      </c>
      <c r="H15" s="43"/>
      <c r="I15" s="44"/>
      <c r="J15" s="61"/>
    </row>
    <row r="16" ht="28" customHeight="1" spans="1:10">
      <c r="A16" s="29" t="str">
        <f ca="1">VLOOKUP($A$4,员工基本信息表!$A:$DD,ROW(A13),0)</f>
        <v>入职日期</v>
      </c>
      <c r="B16" s="41">
        <f ca="1">VLOOKUP($B$4,员工基本信息表!$A:$DD,ROW(B13),0)</f>
        <v>41997</v>
      </c>
      <c r="C16" s="43"/>
      <c r="D16" s="44"/>
      <c r="E16" s="44"/>
      <c r="F16" s="29" t="str">
        <f ca="1">VLOOKUP($F$5,员工基本信息表!$B:$DD,ROW(A12),0)</f>
        <v>入职日期</v>
      </c>
      <c r="G16" s="41">
        <f ca="1">VLOOKUP($G$5,员工基本信息表!$B:$DD,ROW(B12),0)</f>
        <v>39046</v>
      </c>
      <c r="H16" s="43"/>
      <c r="I16" s="44"/>
      <c r="J16" s="61"/>
    </row>
    <row r="17" ht="28" customHeight="1" spans="1:10">
      <c r="A17" s="29" t="str">
        <f ca="1">VLOOKUP($A$4,员工基本信息表!$A:$DD,ROW(A14),0)</f>
        <v>工作年限</v>
      </c>
      <c r="B17" s="30">
        <f ca="1">VLOOKUP($B$4,员工基本信息表!$A:$DD,ROW(B14),0)</f>
        <v>2</v>
      </c>
      <c r="C17" s="43"/>
      <c r="D17" s="44"/>
      <c r="E17" s="44"/>
      <c r="F17" s="29" t="str">
        <f ca="1">VLOOKUP($F$5,员工基本信息表!$B:$DD,ROW(A13),0)</f>
        <v>工作年限</v>
      </c>
      <c r="G17" s="39">
        <f ca="1">VLOOKUP($G$5,员工基本信息表!$B:$DD,ROW(B13),0)</f>
        <v>10</v>
      </c>
      <c r="H17" s="43"/>
      <c r="I17" s="44"/>
      <c r="J17" s="61"/>
    </row>
    <row r="18" ht="28" customHeight="1" spans="1:10">
      <c r="A18" s="29" t="str">
        <f ca="1">VLOOKUP($A$4,员工基本信息表!$A:$DD,ROW(A15),0)</f>
        <v>婚否</v>
      </c>
      <c r="B18" s="30" t="str">
        <f ca="1">VLOOKUP($B$4,员工基本信息表!$A:$DD,ROW(B15),0)</f>
        <v>已婚</v>
      </c>
      <c r="C18" s="43"/>
      <c r="D18" s="44"/>
      <c r="E18" s="44"/>
      <c r="F18" s="29" t="str">
        <f ca="1">VLOOKUP($F$5,员工基本信息表!$B:$DD,ROW(A14),0)</f>
        <v>婚否</v>
      </c>
      <c r="G18" s="39" t="str">
        <f ca="1">VLOOKUP($G$5,员工基本信息表!$B:$DD,ROW(B14),0)</f>
        <v>已婚</v>
      </c>
      <c r="H18" s="43"/>
      <c r="I18" s="44"/>
      <c r="J18" s="61"/>
    </row>
    <row r="19" ht="28" customHeight="1" spans="1:10">
      <c r="A19" s="29" t="str">
        <f ca="1">VLOOKUP($A$4,员工基本信息表!$A:$DD,ROW(A16),0)</f>
        <v>政治面貌</v>
      </c>
      <c r="B19" s="30" t="str">
        <f ca="1">VLOOKUP($B$4,员工基本信息表!$A:$DD,ROW(B16),0)</f>
        <v>群众</v>
      </c>
      <c r="C19" s="43"/>
      <c r="D19" s="44"/>
      <c r="E19" s="44"/>
      <c r="F19" s="29" t="str">
        <f ca="1">VLOOKUP($F$5,员工基本信息表!$B:$DD,ROW(A15),0)</f>
        <v>政治面貌</v>
      </c>
      <c r="G19" s="39" t="str">
        <f ca="1">VLOOKUP($G$5,员工基本信息表!$B:$DD,ROW(B15),0)</f>
        <v>党员</v>
      </c>
      <c r="H19" s="43"/>
      <c r="I19" s="44"/>
      <c r="J19" s="61"/>
    </row>
    <row r="20" ht="28" customHeight="1" spans="1:10">
      <c r="A20" s="29">
        <f ca="1">VLOOKUP($A$4,员工基本信息表!$A:$DD,ROW(A17),0)</f>
        <v>0</v>
      </c>
      <c r="B20" s="30">
        <f ca="1">VLOOKUP($B$4,员工基本信息表!$A:$DD,ROW(B17),0)</f>
        <v>0</v>
      </c>
      <c r="C20" s="48" t="s">
        <v>11</v>
      </c>
      <c r="D20" s="49"/>
      <c r="E20" s="49"/>
      <c r="F20" s="29">
        <f ca="1">VLOOKUP($F$5,员工基本信息表!$B:$DD,ROW(A16),0)</f>
        <v>0</v>
      </c>
      <c r="G20" s="39">
        <f ca="1">VLOOKUP($G$5,员工基本信息表!$B:$DD,ROW(B16),0)</f>
        <v>0</v>
      </c>
      <c r="H20" s="43"/>
      <c r="I20" s="44"/>
      <c r="J20" s="61"/>
    </row>
    <row r="21" ht="28" customHeight="1" spans="1:10">
      <c r="A21" s="29">
        <f ca="1">VLOOKUP($A$4,员工基本信息表!$A:$DD,ROW(A18),0)</f>
        <v>0</v>
      </c>
      <c r="B21" s="30">
        <f ca="1">VLOOKUP($B$4,员工基本信息表!$A:$DD,ROW(B18),0)</f>
        <v>0</v>
      </c>
      <c r="C21" s="48"/>
      <c r="D21" s="49"/>
      <c r="E21" s="49"/>
      <c r="F21" s="29">
        <f ca="1">VLOOKUP($F$5,员工基本信息表!$B:$DD,ROW(A17),0)</f>
        <v>0</v>
      </c>
      <c r="G21" s="39">
        <f ca="1">VLOOKUP($G$5,员工基本信息表!$B:$DD,ROW(B17),0)</f>
        <v>0</v>
      </c>
      <c r="H21" s="43"/>
      <c r="I21" s="44"/>
      <c r="J21" s="61"/>
    </row>
    <row r="22" ht="28" customHeight="1" spans="1:10">
      <c r="A22" s="29">
        <f ca="1">VLOOKUP($A$4,员工基本信息表!$A:$DD,ROW(A19),0)</f>
        <v>0</v>
      </c>
      <c r="B22" s="30">
        <f ca="1">VLOOKUP($B$4,员工基本信息表!$A:$DD,ROW(B19),0)</f>
        <v>0</v>
      </c>
      <c r="C22" s="48"/>
      <c r="D22" s="49"/>
      <c r="E22" s="49"/>
      <c r="F22" s="29">
        <f ca="1">VLOOKUP($F$5,员工基本信息表!$B:$DD,ROW(A18),0)</f>
        <v>0</v>
      </c>
      <c r="G22" s="39">
        <f ca="1">VLOOKUP($G$5,员工基本信息表!$B:$DD,ROW(B18),0)</f>
        <v>0</v>
      </c>
      <c r="H22" s="43"/>
      <c r="I22" s="44"/>
      <c r="J22" s="61"/>
    </row>
    <row r="23" ht="28" customHeight="1" spans="1:10">
      <c r="A23" s="29">
        <f ca="1">VLOOKUP($A$4,员工基本信息表!$A:$DD,ROW(A20),0)</f>
        <v>0</v>
      </c>
      <c r="B23" s="30">
        <f ca="1">VLOOKUP($B$4,员工基本信息表!$A:$DD,ROW(B20),0)</f>
        <v>0</v>
      </c>
      <c r="C23" s="48"/>
      <c r="D23" s="49"/>
      <c r="E23" s="49"/>
      <c r="F23" s="29">
        <f ca="1">VLOOKUP($F$5,员工基本信息表!$B:$DD,ROW(A19),0)</f>
        <v>0</v>
      </c>
      <c r="G23" s="39">
        <f ca="1">VLOOKUP($G$5,员工基本信息表!$B:$DD,ROW(B19),0)</f>
        <v>0</v>
      </c>
      <c r="H23" s="43"/>
      <c r="I23" s="44"/>
      <c r="J23" s="61"/>
    </row>
    <row r="24" ht="28" customHeight="1" spans="1:10">
      <c r="A24" s="29">
        <f ca="1">VLOOKUP($A$4,员工基本信息表!$A:$DD,ROW(A21),0)</f>
        <v>0</v>
      </c>
      <c r="B24" s="30">
        <f ca="1">VLOOKUP($B$4,员工基本信息表!$A:$DD,ROW(B21),0)</f>
        <v>0</v>
      </c>
      <c r="C24" s="48"/>
      <c r="D24" s="49"/>
      <c r="E24" s="49"/>
      <c r="F24" s="29">
        <f ca="1">VLOOKUP($F$5,员工基本信息表!$B:$DD,ROW(A20),0)</f>
        <v>0</v>
      </c>
      <c r="G24" s="39">
        <f ca="1">VLOOKUP($G$5,员工基本信息表!$B:$DD,ROW(B20),0)</f>
        <v>0</v>
      </c>
      <c r="H24" s="43"/>
      <c r="I24" s="44"/>
      <c r="J24" s="61"/>
    </row>
    <row r="25" ht="28" customHeight="1" spans="1:10">
      <c r="A25" s="29">
        <f ca="1">VLOOKUP($A$4,员工基本信息表!$A:$DD,ROW(A22),0)</f>
        <v>0</v>
      </c>
      <c r="B25" s="30">
        <f ca="1">VLOOKUP($B$4,员工基本信息表!$A:$DD,ROW(B22),0)</f>
        <v>0</v>
      </c>
      <c r="C25" s="43"/>
      <c r="D25" s="44"/>
      <c r="E25" s="44"/>
      <c r="F25" s="29">
        <f ca="1">VLOOKUP($F$5,员工基本信息表!$B:$DD,ROW(A21),0)</f>
        <v>0</v>
      </c>
      <c r="G25" s="39">
        <f ca="1">VLOOKUP($G$5,员工基本信息表!$B:$DD,ROW(B21),0)</f>
        <v>0</v>
      </c>
      <c r="H25" s="43"/>
      <c r="I25" s="44"/>
      <c r="J25" s="61"/>
    </row>
    <row r="26" ht="28" customHeight="1" spans="1:10">
      <c r="A26" s="29">
        <f ca="1">VLOOKUP($A$4,员工基本信息表!$A:$DD,ROW(A23),0)</f>
        <v>0</v>
      </c>
      <c r="B26" s="30">
        <f ca="1">VLOOKUP($B$4,员工基本信息表!$A:$DD,ROW(B23),0)</f>
        <v>0</v>
      </c>
      <c r="C26" s="43"/>
      <c r="D26" s="44"/>
      <c r="E26" s="44"/>
      <c r="F26" s="29">
        <f ca="1">VLOOKUP($F$5,员工基本信息表!$B:$DD,ROW(A22),0)</f>
        <v>0</v>
      </c>
      <c r="G26" s="39">
        <f ca="1">VLOOKUP($G$5,员工基本信息表!$B:$DD,ROW(B22),0)</f>
        <v>0</v>
      </c>
      <c r="H26" s="43"/>
      <c r="I26" s="44"/>
      <c r="J26" s="61"/>
    </row>
    <row r="27" ht="28" customHeight="1" spans="1:10">
      <c r="A27" s="29">
        <f ca="1">VLOOKUP($A$4,员工基本信息表!$A:$DD,ROW(A24),0)</f>
        <v>0</v>
      </c>
      <c r="B27" s="30">
        <f ca="1">VLOOKUP($B$4,员工基本信息表!$A:$DD,ROW(B24),0)</f>
        <v>0</v>
      </c>
      <c r="C27" s="43"/>
      <c r="D27" s="44"/>
      <c r="E27" s="44"/>
      <c r="F27" s="29">
        <f ca="1">VLOOKUP($F$5,员工基本信息表!$B:$DD,ROW(A23),0)</f>
        <v>0</v>
      </c>
      <c r="G27" s="39">
        <f ca="1">VLOOKUP($G$5,员工基本信息表!$B:$DD,ROW(B23),0)</f>
        <v>0</v>
      </c>
      <c r="H27" s="43"/>
      <c r="I27" s="44"/>
      <c r="J27" s="61"/>
    </row>
    <row r="28" ht="28" customHeight="1" spans="1:10">
      <c r="A28" s="29">
        <f ca="1">VLOOKUP($A$4,员工基本信息表!$A:$DD,ROW(A25),0)</f>
        <v>0</v>
      </c>
      <c r="B28" s="30">
        <f ca="1">VLOOKUP($B$4,员工基本信息表!$A:$DD,ROW(B25),0)</f>
        <v>0</v>
      </c>
      <c r="C28" s="43"/>
      <c r="D28" s="44"/>
      <c r="E28" s="44"/>
      <c r="F28" s="29">
        <f ca="1">VLOOKUP($F$5,员工基本信息表!$B:$DD,ROW(A24),0)</f>
        <v>0</v>
      </c>
      <c r="G28" s="39">
        <f ca="1">VLOOKUP($G$5,员工基本信息表!$B:$DD,ROW(B24),0)</f>
        <v>0</v>
      </c>
      <c r="H28" s="43"/>
      <c r="I28" s="44"/>
      <c r="J28" s="61"/>
    </row>
    <row r="29" ht="28" customHeight="1" spans="1:10">
      <c r="A29" s="29">
        <f ca="1">VLOOKUP($A$4,员工基本信息表!$A:$DD,ROW(A26),0)</f>
        <v>0</v>
      </c>
      <c r="B29" s="30">
        <f ca="1">VLOOKUP($B$4,员工基本信息表!$A:$DD,ROW(B26),0)</f>
        <v>0</v>
      </c>
      <c r="C29" s="43"/>
      <c r="D29" s="44"/>
      <c r="E29" s="44"/>
      <c r="F29" s="29">
        <f ca="1">VLOOKUP($F$5,员工基本信息表!$B:$DD,ROW(A25),0)</f>
        <v>0</v>
      </c>
      <c r="G29" s="39">
        <f ca="1">VLOOKUP($G$5,员工基本信息表!$B:$DD,ROW(B25),0)</f>
        <v>0</v>
      </c>
      <c r="H29" s="43"/>
      <c r="I29" s="44"/>
      <c r="J29" s="61"/>
    </row>
    <row r="30" ht="28" customHeight="1" spans="1:10">
      <c r="A30" s="29">
        <f ca="1">VLOOKUP($A$4,员工基本信息表!$A:$DD,ROW(A27),0)</f>
        <v>0</v>
      </c>
      <c r="B30" s="30">
        <f ca="1">VLOOKUP($B$4,员工基本信息表!$A:$DD,ROW(B27),0)</f>
        <v>0</v>
      </c>
      <c r="C30" s="43"/>
      <c r="D30" s="44"/>
      <c r="E30" s="44"/>
      <c r="F30" s="29">
        <f ca="1">VLOOKUP($F$5,员工基本信息表!$B:$DD,ROW(A26),0)</f>
        <v>0</v>
      </c>
      <c r="G30" s="39">
        <f ca="1">VLOOKUP($G$5,员工基本信息表!$B:$DD,ROW(B26),0)</f>
        <v>0</v>
      </c>
      <c r="H30" s="43"/>
      <c r="I30" s="44"/>
      <c r="J30" s="61"/>
    </row>
    <row r="31" ht="28" customHeight="1" spans="1:10">
      <c r="A31" s="29">
        <f ca="1">VLOOKUP($A$4,员工基本信息表!$A:$DD,ROW(A28),0)</f>
        <v>0</v>
      </c>
      <c r="B31" s="30">
        <f ca="1">VLOOKUP($B$4,员工基本信息表!$A:$DD,ROW(B28),0)</f>
        <v>0</v>
      </c>
      <c r="C31" s="43"/>
      <c r="D31" s="44"/>
      <c r="E31" s="44"/>
      <c r="F31" s="29">
        <f ca="1">VLOOKUP($F$5,员工基本信息表!$B:$DD,ROW(A27),0)</f>
        <v>0</v>
      </c>
      <c r="G31" s="39">
        <f ca="1">VLOOKUP($G$5,员工基本信息表!$B:$DD,ROW(B27),0)</f>
        <v>0</v>
      </c>
      <c r="H31" s="43"/>
      <c r="I31" s="44"/>
      <c r="J31" s="61"/>
    </row>
    <row r="32" ht="28" customHeight="1" spans="1:10">
      <c r="A32" s="29">
        <f ca="1">VLOOKUP($A$4,员工基本信息表!$A:$DD,ROW(A29),0)</f>
        <v>0</v>
      </c>
      <c r="B32" s="30">
        <f ca="1">VLOOKUP($B$4,员工基本信息表!$A:$DD,ROW(B29),0)</f>
        <v>0</v>
      </c>
      <c r="C32" s="43"/>
      <c r="D32" s="44"/>
      <c r="E32" s="44"/>
      <c r="F32" s="29">
        <f ca="1">VLOOKUP($F$5,员工基本信息表!$B:$DD,ROW(A28),0)</f>
        <v>0</v>
      </c>
      <c r="G32" s="39">
        <f ca="1">VLOOKUP($G$5,员工基本信息表!$B:$DD,ROW(B28),0)</f>
        <v>0</v>
      </c>
      <c r="H32" s="43"/>
      <c r="I32" s="44"/>
      <c r="J32" s="61"/>
    </row>
    <row r="33" ht="28" customHeight="1" spans="1:10">
      <c r="A33" s="29">
        <f ca="1">VLOOKUP($A$4,员工基本信息表!$A:$DD,ROW(A30),0)</f>
        <v>0</v>
      </c>
      <c r="B33" s="30">
        <f ca="1">VLOOKUP($B$4,员工基本信息表!$A:$DD,ROW(B30),0)</f>
        <v>0</v>
      </c>
      <c r="C33" s="43"/>
      <c r="D33" s="44"/>
      <c r="E33" s="44"/>
      <c r="F33" s="29">
        <f ca="1">VLOOKUP($F$5,员工基本信息表!$B:$DD,ROW(A29),0)</f>
        <v>0</v>
      </c>
      <c r="G33" s="39">
        <f ca="1">VLOOKUP($G$5,员工基本信息表!$B:$DD,ROW(B29),0)</f>
        <v>0</v>
      </c>
      <c r="H33" s="43"/>
      <c r="I33" s="44"/>
      <c r="J33" s="61"/>
    </row>
    <row r="34" ht="28" customHeight="1" spans="1:10">
      <c r="A34" s="29">
        <f ca="1">VLOOKUP($A$4,员工基本信息表!$A:$DD,ROW(A31),0)</f>
        <v>0</v>
      </c>
      <c r="B34" s="30">
        <f ca="1">VLOOKUP($B$4,员工基本信息表!$A:$DD,ROW(B31),0)</f>
        <v>0</v>
      </c>
      <c r="C34" s="43"/>
      <c r="D34" s="44"/>
      <c r="E34" s="44"/>
      <c r="F34" s="29">
        <f ca="1">VLOOKUP($F$5,员工基本信息表!$B:$DD,ROW(A30),0)</f>
        <v>0</v>
      </c>
      <c r="G34" s="39">
        <f ca="1">VLOOKUP($G$5,员工基本信息表!$B:$DD,ROW(B30),0)</f>
        <v>0</v>
      </c>
      <c r="H34" s="43"/>
      <c r="I34" s="44"/>
      <c r="J34" s="61"/>
    </row>
    <row r="35" ht="28" customHeight="1" spans="1:10">
      <c r="A35" s="29">
        <f ca="1">VLOOKUP($A$4,员工基本信息表!$A:$DD,ROW(A32),0)</f>
        <v>0</v>
      </c>
      <c r="B35" s="30">
        <f ca="1">VLOOKUP($B$4,员工基本信息表!$A:$DD,ROW(B32),0)</f>
        <v>0</v>
      </c>
      <c r="C35" s="43"/>
      <c r="D35" s="44"/>
      <c r="E35" s="44"/>
      <c r="F35" s="29">
        <f ca="1">VLOOKUP($F$5,员工基本信息表!$B:$DD,ROW(A31),0)</f>
        <v>0</v>
      </c>
      <c r="G35" s="39">
        <f ca="1">VLOOKUP($G$5,员工基本信息表!$B:$DD,ROW(B31),0)</f>
        <v>0</v>
      </c>
      <c r="H35" s="43"/>
      <c r="I35" s="44"/>
      <c r="J35" s="61"/>
    </row>
    <row r="36" ht="28" customHeight="1" spans="1:10">
      <c r="A36" s="29">
        <f ca="1">VLOOKUP($A$4,员工基本信息表!$A:$DD,ROW(A33),0)</f>
        <v>0</v>
      </c>
      <c r="B36" s="30">
        <f ca="1">VLOOKUP($B$4,员工基本信息表!$A:$DD,ROW(B33),0)</f>
        <v>0</v>
      </c>
      <c r="C36" s="43"/>
      <c r="D36" s="44"/>
      <c r="E36" s="44"/>
      <c r="F36" s="29">
        <f ca="1">VLOOKUP($F$5,员工基本信息表!$B:$DD,ROW(A32),0)</f>
        <v>0</v>
      </c>
      <c r="G36" s="39">
        <f ca="1">VLOOKUP($G$5,员工基本信息表!$B:$DD,ROW(B32),0)</f>
        <v>0</v>
      </c>
      <c r="H36" s="43"/>
      <c r="I36" s="44"/>
      <c r="J36" s="61"/>
    </row>
    <row r="37" ht="28" customHeight="1" spans="1:10">
      <c r="A37" s="29">
        <f ca="1">VLOOKUP($A$4,员工基本信息表!$A:$DD,ROW(A34),0)</f>
        <v>0</v>
      </c>
      <c r="B37" s="30">
        <f ca="1">VLOOKUP($B$4,员工基本信息表!$A:$DD,ROW(B34),0)</f>
        <v>0</v>
      </c>
      <c r="C37" s="43"/>
      <c r="D37" s="44"/>
      <c r="E37" s="44"/>
      <c r="F37" s="29">
        <f ca="1">VLOOKUP($F$5,员工基本信息表!$B:$DD,ROW(A33),0)</f>
        <v>0</v>
      </c>
      <c r="G37" s="39">
        <f ca="1">VLOOKUP($G$5,员工基本信息表!$B:$DD,ROW(B33),0)</f>
        <v>0</v>
      </c>
      <c r="H37" s="43"/>
      <c r="I37" s="44"/>
      <c r="J37" s="61"/>
    </row>
    <row r="38" ht="28" customHeight="1" spans="1:10">
      <c r="A38" s="29">
        <f ca="1">VLOOKUP($A$4,员工基本信息表!$A:$DD,ROW(A35),0)</f>
        <v>0</v>
      </c>
      <c r="B38" s="30">
        <f ca="1">VLOOKUP($B$4,员工基本信息表!$A:$DD,ROW(B35),0)</f>
        <v>0</v>
      </c>
      <c r="C38" s="43"/>
      <c r="D38" s="44"/>
      <c r="E38" s="44"/>
      <c r="F38" s="29">
        <f ca="1">VLOOKUP($F$5,员工基本信息表!$B:$DD,ROW(A34),0)</f>
        <v>0</v>
      </c>
      <c r="G38" s="39">
        <f ca="1">VLOOKUP($G$5,员工基本信息表!$B:$DD,ROW(B34),0)</f>
        <v>0</v>
      </c>
      <c r="H38" s="43"/>
      <c r="I38" s="44"/>
      <c r="J38" s="61"/>
    </row>
    <row r="39" ht="28" customHeight="1" spans="1:10">
      <c r="A39" s="29">
        <f ca="1">VLOOKUP($A$4,员工基本信息表!$A:$DD,ROW(A36),0)</f>
        <v>0</v>
      </c>
      <c r="B39" s="30">
        <f ca="1">VLOOKUP($B$4,员工基本信息表!$A:$DD,ROW(B36),0)</f>
        <v>0</v>
      </c>
      <c r="C39" s="43"/>
      <c r="D39" s="44"/>
      <c r="E39" s="44"/>
      <c r="F39" s="29">
        <f ca="1">VLOOKUP($F$5,员工基本信息表!$B:$DD,ROW(A35),0)</f>
        <v>0</v>
      </c>
      <c r="G39" s="39">
        <f ca="1">VLOOKUP($G$5,员工基本信息表!$B:$DD,ROW(B35),0)</f>
        <v>0</v>
      </c>
      <c r="H39" s="43"/>
      <c r="I39" s="44"/>
      <c r="J39" s="61"/>
    </row>
    <row r="40" ht="28" customHeight="1" spans="1:10">
      <c r="A40" s="29">
        <f ca="1">VLOOKUP($A$4,员工基本信息表!$A:$DD,ROW(A37),0)</f>
        <v>0</v>
      </c>
      <c r="B40" s="30">
        <f ca="1">VLOOKUP($B$4,员工基本信息表!$A:$DD,ROW(B37),0)</f>
        <v>0</v>
      </c>
      <c r="C40" s="50"/>
      <c r="D40" s="51"/>
      <c r="E40" s="51"/>
      <c r="F40" s="29">
        <f ca="1">VLOOKUP($F$5,员工基本信息表!$B:$DD,ROW(A36),0)</f>
        <v>0</v>
      </c>
      <c r="G40" s="39">
        <f ca="1">VLOOKUP($G$5,员工基本信息表!$B:$DD,ROW(B36),0)</f>
        <v>0</v>
      </c>
      <c r="H40" s="50"/>
      <c r="I40" s="51"/>
      <c r="J40" s="62"/>
    </row>
  </sheetData>
  <mergeCells count="9">
    <mergeCell ref="A1:J1"/>
    <mergeCell ref="A2:J2"/>
    <mergeCell ref="A3:J3"/>
    <mergeCell ref="C4:E4"/>
    <mergeCell ref="H5:J5"/>
    <mergeCell ref="C5:E8"/>
    <mergeCell ref="H6:J9"/>
    <mergeCell ref="L4:M6"/>
    <mergeCell ref="C20:E24"/>
  </mergeCells>
  <pageMargins left="0.699305555555556" right="0.699305555555556" top="0.75" bottom="0.75" header="0.3" footer="0.3"/>
  <pageSetup paperSize="9" orientation="landscape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60"/>
  <sheetViews>
    <sheetView topLeftCell="A17" workbookViewId="0">
      <selection activeCell="A5" sqref="A5:P60"/>
    </sheetView>
  </sheetViews>
  <sheetFormatPr defaultColWidth="9" defaultRowHeight="13.5"/>
  <cols>
    <col min="1" max="1" width="10.875" style="2" customWidth="1"/>
    <col min="2" max="2" width="10.25" style="2" customWidth="1"/>
    <col min="3" max="3" width="6.125" style="2" customWidth="1"/>
    <col min="4" max="4" width="12.375" style="2" customWidth="1"/>
    <col min="5" max="5" width="5.875" style="2" customWidth="1"/>
    <col min="6" max="6" width="6.875" style="2" customWidth="1"/>
    <col min="7" max="7" width="7.25" style="2" customWidth="1"/>
    <col min="8" max="8" width="9.25" style="2" customWidth="1"/>
    <col min="9" max="9" width="5" style="2" customWidth="1"/>
    <col min="10" max="10" width="8.75" style="2" customWidth="1"/>
    <col min="11" max="11" width="10.5" style="2" customWidth="1"/>
    <col min="12" max="12" width="6.125" style="2" customWidth="1"/>
    <col min="13" max="13" width="11.25" style="2" customWidth="1"/>
    <col min="14" max="14" width="8.875" style="2" customWidth="1"/>
    <col min="15" max="15" width="6" style="2" customWidth="1"/>
    <col min="16" max="16" width="8.625" style="2" customWidth="1"/>
  </cols>
  <sheetData>
    <row r="1" ht="44.25" customHeight="1" spans="1:16">
      <c r="A1" s="3" t="s">
        <v>12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5.2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57" customHeight="1" spans="1:16">
      <c r="A3" s="5" t="s">
        <v>13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26.25" customHeight="1" spans="1:16">
      <c r="A4" s="6" t="s">
        <v>14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13"/>
    </row>
    <row r="5" ht="20.25" customHeight="1" spans="1:16">
      <c r="A5" s="7" t="s">
        <v>3</v>
      </c>
      <c r="B5" s="7" t="s">
        <v>7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</row>
    <row r="6" ht="20.25" customHeight="1" spans="1:16">
      <c r="A6" s="8">
        <v>20160110</v>
      </c>
      <c r="B6" s="8" t="s">
        <v>29</v>
      </c>
      <c r="C6" s="8" t="s">
        <v>30</v>
      </c>
      <c r="D6" s="9">
        <v>28513</v>
      </c>
      <c r="E6" s="8">
        <f ca="1" t="shared" ref="E6:E37" si="0">DATEDIF(D6,TODAY(),"Y")</f>
        <v>39</v>
      </c>
      <c r="F6" s="8" t="s">
        <v>31</v>
      </c>
      <c r="G6" s="8" t="s">
        <v>32</v>
      </c>
      <c r="H6" s="8" t="s">
        <v>33</v>
      </c>
      <c r="I6" s="8" t="s">
        <v>34</v>
      </c>
      <c r="J6" s="8" t="s">
        <v>35</v>
      </c>
      <c r="K6" s="8" t="s">
        <v>36</v>
      </c>
      <c r="L6" s="14" t="s">
        <v>37</v>
      </c>
      <c r="M6" s="15">
        <v>41049</v>
      </c>
      <c r="N6" s="8">
        <f ca="1" t="shared" ref="N6:N37" si="1">DATEDIF(M6,TODAY(),"Y")</f>
        <v>5</v>
      </c>
      <c r="O6" s="8" t="s">
        <v>38</v>
      </c>
      <c r="P6" s="8" t="s">
        <v>39</v>
      </c>
    </row>
    <row r="7" ht="20.25" customHeight="1" spans="1:16">
      <c r="A7" s="10">
        <v>20160111</v>
      </c>
      <c r="B7" s="10" t="s">
        <v>40</v>
      </c>
      <c r="C7" s="10" t="s">
        <v>30</v>
      </c>
      <c r="D7" s="11">
        <v>34113</v>
      </c>
      <c r="E7" s="10">
        <f ca="1" t="shared" si="0"/>
        <v>24</v>
      </c>
      <c r="F7" s="10" t="s">
        <v>31</v>
      </c>
      <c r="G7" s="10" t="s">
        <v>32</v>
      </c>
      <c r="H7" s="10" t="s">
        <v>41</v>
      </c>
      <c r="I7" s="10" t="s">
        <v>34</v>
      </c>
      <c r="J7" s="10" t="s">
        <v>35</v>
      </c>
      <c r="K7" s="10" t="s">
        <v>42</v>
      </c>
      <c r="L7" s="16" t="s">
        <v>37</v>
      </c>
      <c r="M7" s="17">
        <v>40654</v>
      </c>
      <c r="N7" s="10">
        <f ca="1" t="shared" si="1"/>
        <v>6</v>
      </c>
      <c r="O7" s="10" t="s">
        <v>43</v>
      </c>
      <c r="P7" s="10" t="s">
        <v>39</v>
      </c>
    </row>
    <row r="8" ht="20.25" customHeight="1" spans="1:16">
      <c r="A8" s="8">
        <v>20160112</v>
      </c>
      <c r="B8" s="8" t="s">
        <v>44</v>
      </c>
      <c r="C8" s="8" t="s">
        <v>45</v>
      </c>
      <c r="D8" s="9">
        <v>30948</v>
      </c>
      <c r="E8" s="8">
        <f ca="1" t="shared" si="0"/>
        <v>32</v>
      </c>
      <c r="F8" s="8" t="s">
        <v>31</v>
      </c>
      <c r="G8" s="8" t="s">
        <v>32</v>
      </c>
      <c r="H8" s="8" t="s">
        <v>46</v>
      </c>
      <c r="I8" s="8" t="s">
        <v>47</v>
      </c>
      <c r="J8" s="8" t="s">
        <v>35</v>
      </c>
      <c r="K8" s="8" t="s">
        <v>48</v>
      </c>
      <c r="L8" s="14" t="s">
        <v>49</v>
      </c>
      <c r="M8" s="15">
        <v>40259</v>
      </c>
      <c r="N8" s="8">
        <f ca="1" t="shared" si="1"/>
        <v>7</v>
      </c>
      <c r="O8" s="8" t="s">
        <v>38</v>
      </c>
      <c r="P8" s="8" t="s">
        <v>39</v>
      </c>
    </row>
    <row r="9" ht="20.25" customHeight="1" spans="1:16">
      <c r="A9" s="10">
        <v>20160113</v>
      </c>
      <c r="B9" s="10" t="s">
        <v>50</v>
      </c>
      <c r="C9" s="10" t="s">
        <v>30</v>
      </c>
      <c r="D9" s="11">
        <v>31069</v>
      </c>
      <c r="E9" s="10">
        <f ca="1" t="shared" si="0"/>
        <v>32</v>
      </c>
      <c r="F9" s="10" t="s">
        <v>31</v>
      </c>
      <c r="G9" s="10" t="s">
        <v>32</v>
      </c>
      <c r="H9" s="10" t="s">
        <v>51</v>
      </c>
      <c r="I9" s="10" t="s">
        <v>34</v>
      </c>
      <c r="J9" s="10" t="s">
        <v>52</v>
      </c>
      <c r="K9" s="10" t="s">
        <v>53</v>
      </c>
      <c r="L9" s="16" t="s">
        <v>49</v>
      </c>
      <c r="M9" s="17">
        <v>41052</v>
      </c>
      <c r="N9" s="10">
        <f ca="1" t="shared" si="1"/>
        <v>5</v>
      </c>
      <c r="O9" s="10" t="s">
        <v>38</v>
      </c>
      <c r="P9" s="10" t="s">
        <v>54</v>
      </c>
    </row>
    <row r="10" ht="20.25" customHeight="1" spans="1:16">
      <c r="A10" s="8">
        <v>20160114</v>
      </c>
      <c r="B10" s="8" t="s">
        <v>55</v>
      </c>
      <c r="C10" s="8" t="s">
        <v>45</v>
      </c>
      <c r="D10" s="9">
        <v>22790</v>
      </c>
      <c r="E10" s="8">
        <f ca="1" t="shared" si="0"/>
        <v>55</v>
      </c>
      <c r="F10" s="8" t="s">
        <v>31</v>
      </c>
      <c r="G10" s="8" t="s">
        <v>32</v>
      </c>
      <c r="H10" s="8"/>
      <c r="I10" s="8" t="s">
        <v>47</v>
      </c>
      <c r="J10" s="8" t="s">
        <v>52</v>
      </c>
      <c r="K10" s="8"/>
      <c r="L10" s="14" t="s">
        <v>56</v>
      </c>
      <c r="M10" s="15">
        <v>41783</v>
      </c>
      <c r="N10" s="8">
        <f ca="1" t="shared" si="1"/>
        <v>3</v>
      </c>
      <c r="O10" s="8" t="s">
        <v>43</v>
      </c>
      <c r="P10" s="8" t="s">
        <v>54</v>
      </c>
    </row>
    <row r="11" ht="20.25" customHeight="1" spans="1:16">
      <c r="A11" s="10">
        <v>20160115</v>
      </c>
      <c r="B11" s="10" t="s">
        <v>57</v>
      </c>
      <c r="C11" s="10" t="s">
        <v>30</v>
      </c>
      <c r="D11" s="11">
        <v>32773</v>
      </c>
      <c r="E11" s="10">
        <f ca="1" t="shared" si="0"/>
        <v>27</v>
      </c>
      <c r="F11" s="10" t="s">
        <v>31</v>
      </c>
      <c r="G11" s="10" t="s">
        <v>32</v>
      </c>
      <c r="H11" s="10"/>
      <c r="I11" s="10" t="s">
        <v>34</v>
      </c>
      <c r="J11" s="10" t="s">
        <v>52</v>
      </c>
      <c r="K11" s="10"/>
      <c r="L11" s="16" t="s">
        <v>56</v>
      </c>
      <c r="M11" s="17">
        <v>39193</v>
      </c>
      <c r="N11" s="10">
        <f ca="1" t="shared" si="1"/>
        <v>10</v>
      </c>
      <c r="O11" s="10" t="s">
        <v>38</v>
      </c>
      <c r="P11" s="10" t="s">
        <v>58</v>
      </c>
    </row>
    <row r="12" ht="20.25" customHeight="1" spans="1:16">
      <c r="A12" s="8">
        <v>20160116</v>
      </c>
      <c r="B12" s="8" t="s">
        <v>59</v>
      </c>
      <c r="C12" s="8" t="s">
        <v>30</v>
      </c>
      <c r="D12" s="9">
        <v>33625</v>
      </c>
      <c r="E12" s="8">
        <f ca="1" t="shared" si="0"/>
        <v>25</v>
      </c>
      <c r="F12" s="8" t="s">
        <v>31</v>
      </c>
      <c r="G12" s="8" t="s">
        <v>32</v>
      </c>
      <c r="H12" s="8"/>
      <c r="I12" s="8" t="s">
        <v>60</v>
      </c>
      <c r="J12" s="8" t="s">
        <v>61</v>
      </c>
      <c r="K12" s="8"/>
      <c r="L12" s="14" t="s">
        <v>56</v>
      </c>
      <c r="M12" s="15">
        <v>39894</v>
      </c>
      <c r="N12" s="8">
        <f ca="1" t="shared" si="1"/>
        <v>8</v>
      </c>
      <c r="O12" s="8" t="s">
        <v>43</v>
      </c>
      <c r="P12" s="8" t="s">
        <v>58</v>
      </c>
    </row>
    <row r="13" ht="20.25" customHeight="1" spans="1:16">
      <c r="A13" s="10">
        <v>20160117</v>
      </c>
      <c r="B13" s="10" t="s">
        <v>62</v>
      </c>
      <c r="C13" s="10" t="s">
        <v>30</v>
      </c>
      <c r="D13" s="11">
        <v>19867</v>
      </c>
      <c r="E13" s="10">
        <f ca="1" t="shared" si="0"/>
        <v>63</v>
      </c>
      <c r="F13" s="10" t="s">
        <v>31</v>
      </c>
      <c r="G13" s="10" t="s">
        <v>32</v>
      </c>
      <c r="H13" s="10"/>
      <c r="I13" s="10" t="s">
        <v>34</v>
      </c>
      <c r="J13" s="10" t="s">
        <v>61</v>
      </c>
      <c r="K13" s="10"/>
      <c r="L13" s="16" t="s">
        <v>49</v>
      </c>
      <c r="M13" s="17">
        <v>40595</v>
      </c>
      <c r="N13" s="10">
        <f ca="1" t="shared" si="1"/>
        <v>6</v>
      </c>
      <c r="O13" s="10" t="s">
        <v>38</v>
      </c>
      <c r="P13" s="10" t="s">
        <v>58</v>
      </c>
    </row>
    <row r="14" ht="20.25" customHeight="1" spans="1:16">
      <c r="A14" s="8">
        <v>20160118</v>
      </c>
      <c r="B14" s="8" t="s">
        <v>63</v>
      </c>
      <c r="C14" s="8" t="s">
        <v>45</v>
      </c>
      <c r="D14" s="9">
        <v>26876</v>
      </c>
      <c r="E14" s="8">
        <f ca="1" t="shared" si="0"/>
        <v>43</v>
      </c>
      <c r="F14" s="8" t="s">
        <v>64</v>
      </c>
      <c r="G14" s="8" t="s">
        <v>32</v>
      </c>
      <c r="H14" s="8"/>
      <c r="I14" s="8" t="s">
        <v>47</v>
      </c>
      <c r="J14" s="8" t="s">
        <v>61</v>
      </c>
      <c r="K14" s="8"/>
      <c r="L14" s="14" t="s">
        <v>49</v>
      </c>
      <c r="M14" s="15">
        <v>41296</v>
      </c>
      <c r="N14" s="8">
        <f ca="1" t="shared" si="1"/>
        <v>4</v>
      </c>
      <c r="O14" s="8" t="s">
        <v>38</v>
      </c>
      <c r="P14" s="8" t="s">
        <v>58</v>
      </c>
    </row>
    <row r="15" ht="20.25" customHeight="1" spans="1:16">
      <c r="A15" s="10">
        <v>20160119</v>
      </c>
      <c r="B15" s="10" t="s">
        <v>65</v>
      </c>
      <c r="C15" s="10" t="s">
        <v>45</v>
      </c>
      <c r="D15" s="11">
        <v>27061</v>
      </c>
      <c r="E15" s="10">
        <f ca="1" t="shared" si="0"/>
        <v>43</v>
      </c>
      <c r="F15" s="10" t="s">
        <v>66</v>
      </c>
      <c r="G15" s="10" t="s">
        <v>67</v>
      </c>
      <c r="H15" s="10" t="s">
        <v>68</v>
      </c>
      <c r="I15" s="10" t="s">
        <v>69</v>
      </c>
      <c r="J15" s="10" t="s">
        <v>61</v>
      </c>
      <c r="K15" s="10" t="s">
        <v>70</v>
      </c>
      <c r="L15" s="16" t="s">
        <v>56</v>
      </c>
      <c r="M15" s="17">
        <v>41997</v>
      </c>
      <c r="N15" s="10">
        <f ca="1" t="shared" si="1"/>
        <v>2</v>
      </c>
      <c r="O15" s="10" t="s">
        <v>38</v>
      </c>
      <c r="P15" s="10" t="s">
        <v>58</v>
      </c>
    </row>
    <row r="16" ht="20.25" customHeight="1" spans="1:16">
      <c r="A16" s="8">
        <v>20160120</v>
      </c>
      <c r="B16" s="8" t="s">
        <v>71</v>
      </c>
      <c r="C16" s="8" t="s">
        <v>30</v>
      </c>
      <c r="D16" s="9">
        <v>27246</v>
      </c>
      <c r="E16" s="8">
        <f ca="1" t="shared" si="0"/>
        <v>42</v>
      </c>
      <c r="F16" s="8" t="s">
        <v>31</v>
      </c>
      <c r="G16" s="8" t="s">
        <v>72</v>
      </c>
      <c r="H16" s="8"/>
      <c r="I16" s="8" t="s">
        <v>34</v>
      </c>
      <c r="J16" s="8" t="s">
        <v>61</v>
      </c>
      <c r="K16" s="8"/>
      <c r="L16" s="14" t="s">
        <v>56</v>
      </c>
      <c r="M16" s="15">
        <v>42301</v>
      </c>
      <c r="N16" s="8">
        <f ca="1" t="shared" si="1"/>
        <v>1</v>
      </c>
      <c r="O16" s="8" t="s">
        <v>38</v>
      </c>
      <c r="P16" s="8" t="s">
        <v>58</v>
      </c>
    </row>
    <row r="17" ht="20.25" customHeight="1" spans="1:16">
      <c r="A17" s="10">
        <v>20160121</v>
      </c>
      <c r="B17" s="10" t="s">
        <v>73</v>
      </c>
      <c r="C17" s="10" t="s">
        <v>45</v>
      </c>
      <c r="D17" s="11">
        <v>27431</v>
      </c>
      <c r="E17" s="10">
        <f ca="1" t="shared" si="0"/>
        <v>42</v>
      </c>
      <c r="F17" s="10" t="s">
        <v>31</v>
      </c>
      <c r="G17" s="10" t="s">
        <v>32</v>
      </c>
      <c r="H17" s="10"/>
      <c r="I17" s="10" t="s">
        <v>60</v>
      </c>
      <c r="J17" s="10" t="s">
        <v>74</v>
      </c>
      <c r="K17" s="10"/>
      <c r="L17" s="16" t="s">
        <v>75</v>
      </c>
      <c r="M17" s="17">
        <v>39777</v>
      </c>
      <c r="N17" s="10">
        <f ca="1" t="shared" si="1"/>
        <v>8</v>
      </c>
      <c r="O17" s="10" t="s">
        <v>38</v>
      </c>
      <c r="P17" s="10" t="s">
        <v>58</v>
      </c>
    </row>
    <row r="18" ht="20.25" customHeight="1" spans="1:16">
      <c r="A18" s="8">
        <v>20160122</v>
      </c>
      <c r="B18" s="8" t="s">
        <v>76</v>
      </c>
      <c r="C18" s="8" t="s">
        <v>30</v>
      </c>
      <c r="D18" s="9">
        <v>27616</v>
      </c>
      <c r="E18" s="8">
        <f ca="1" t="shared" si="0"/>
        <v>41</v>
      </c>
      <c r="F18" s="8" t="s">
        <v>31</v>
      </c>
      <c r="G18" s="8" t="s">
        <v>77</v>
      </c>
      <c r="H18" s="8"/>
      <c r="I18" s="8" t="s">
        <v>34</v>
      </c>
      <c r="J18" s="8" t="s">
        <v>74</v>
      </c>
      <c r="K18" s="8"/>
      <c r="L18" s="14" t="s">
        <v>56</v>
      </c>
      <c r="M18" s="15">
        <v>38682</v>
      </c>
      <c r="N18" s="8">
        <f ca="1" t="shared" si="1"/>
        <v>11</v>
      </c>
      <c r="O18" s="8" t="s">
        <v>43</v>
      </c>
      <c r="P18" s="8" t="s">
        <v>58</v>
      </c>
    </row>
    <row r="19" ht="20.25" customHeight="1" spans="1:16">
      <c r="A19" s="10">
        <v>20160123</v>
      </c>
      <c r="B19" s="10" t="s">
        <v>78</v>
      </c>
      <c r="C19" s="10" t="s">
        <v>45</v>
      </c>
      <c r="D19" s="11">
        <v>27801</v>
      </c>
      <c r="E19" s="10">
        <f ca="1" t="shared" si="0"/>
        <v>41</v>
      </c>
      <c r="F19" s="10" t="s">
        <v>31</v>
      </c>
      <c r="G19" s="10" t="s">
        <v>32</v>
      </c>
      <c r="H19" s="10"/>
      <c r="I19" s="10" t="s">
        <v>47</v>
      </c>
      <c r="J19" s="10" t="s">
        <v>74</v>
      </c>
      <c r="K19" s="10"/>
      <c r="L19" s="16" t="s">
        <v>56</v>
      </c>
      <c r="M19" s="17">
        <v>40144</v>
      </c>
      <c r="N19" s="10">
        <f ca="1" t="shared" si="1"/>
        <v>7</v>
      </c>
      <c r="O19" s="10" t="s">
        <v>38</v>
      </c>
      <c r="P19" s="10" t="s">
        <v>58</v>
      </c>
    </row>
    <row r="20" ht="20.25" customHeight="1" spans="1:16">
      <c r="A20" s="8">
        <v>20160124</v>
      </c>
      <c r="B20" s="8" t="s">
        <v>79</v>
      </c>
      <c r="C20" s="8" t="s">
        <v>30</v>
      </c>
      <c r="D20" s="9">
        <v>27986</v>
      </c>
      <c r="E20" s="8">
        <f ca="1" t="shared" si="0"/>
        <v>40</v>
      </c>
      <c r="F20" s="8" t="s">
        <v>31</v>
      </c>
      <c r="G20" s="8" t="s">
        <v>32</v>
      </c>
      <c r="H20" s="8"/>
      <c r="I20" s="8" t="s">
        <v>34</v>
      </c>
      <c r="J20" s="8" t="s">
        <v>74</v>
      </c>
      <c r="K20" s="8"/>
      <c r="L20" s="14" t="s">
        <v>56</v>
      </c>
      <c r="M20" s="15">
        <v>41971</v>
      </c>
      <c r="N20" s="8">
        <f ca="1" t="shared" si="1"/>
        <v>2</v>
      </c>
      <c r="O20" s="8" t="s">
        <v>38</v>
      </c>
      <c r="P20" s="8" t="s">
        <v>58</v>
      </c>
    </row>
    <row r="21" ht="20.25" customHeight="1" spans="1:16">
      <c r="A21" s="10">
        <v>20160125</v>
      </c>
      <c r="B21" s="10" t="s">
        <v>80</v>
      </c>
      <c r="C21" s="10" t="s">
        <v>45</v>
      </c>
      <c r="D21" s="11">
        <v>27987</v>
      </c>
      <c r="E21" s="10">
        <f ca="1" t="shared" si="0"/>
        <v>40</v>
      </c>
      <c r="F21" s="10"/>
      <c r="G21" s="10"/>
      <c r="H21" s="10"/>
      <c r="I21" s="10"/>
      <c r="J21" s="10"/>
      <c r="K21" s="10"/>
      <c r="L21" s="16"/>
      <c r="M21" s="17">
        <v>41242</v>
      </c>
      <c r="N21" s="10">
        <f ca="1" t="shared" si="1"/>
        <v>4</v>
      </c>
      <c r="O21" s="10"/>
      <c r="P21" s="10"/>
    </row>
    <row r="22" ht="20.25" customHeight="1" spans="1:16">
      <c r="A22" s="8">
        <v>20160126</v>
      </c>
      <c r="B22" s="8" t="s">
        <v>81</v>
      </c>
      <c r="C22" s="8" t="s">
        <v>30</v>
      </c>
      <c r="D22" s="9">
        <v>27988</v>
      </c>
      <c r="E22" s="8">
        <f ca="1" t="shared" si="0"/>
        <v>40</v>
      </c>
      <c r="F22" s="8"/>
      <c r="G22" s="8"/>
      <c r="H22" s="8"/>
      <c r="I22" s="8"/>
      <c r="J22" s="8"/>
      <c r="K22" s="8"/>
      <c r="L22" s="14"/>
      <c r="M22" s="15">
        <v>41243</v>
      </c>
      <c r="N22" s="8">
        <f ca="1" t="shared" si="1"/>
        <v>4</v>
      </c>
      <c r="O22" s="8"/>
      <c r="P22" s="8"/>
    </row>
    <row r="23" ht="20.25" customHeight="1" spans="1:16">
      <c r="A23" s="10">
        <v>20160127</v>
      </c>
      <c r="B23" s="10" t="s">
        <v>82</v>
      </c>
      <c r="C23" s="10" t="s">
        <v>45</v>
      </c>
      <c r="D23" s="11">
        <v>27989</v>
      </c>
      <c r="E23" s="10">
        <f ca="1" t="shared" si="0"/>
        <v>40</v>
      </c>
      <c r="F23" s="10"/>
      <c r="G23" s="10"/>
      <c r="H23" s="10"/>
      <c r="I23" s="10"/>
      <c r="J23" s="10"/>
      <c r="K23" s="10"/>
      <c r="L23" s="16"/>
      <c r="M23" s="17">
        <v>41244</v>
      </c>
      <c r="N23" s="10">
        <f ca="1" t="shared" si="1"/>
        <v>4</v>
      </c>
      <c r="O23" s="10"/>
      <c r="P23" s="10"/>
    </row>
    <row r="24" ht="20.25" customHeight="1" spans="1:16">
      <c r="A24" s="8">
        <v>20160128</v>
      </c>
      <c r="B24" s="8" t="s">
        <v>83</v>
      </c>
      <c r="C24" s="8" t="s">
        <v>30</v>
      </c>
      <c r="D24" s="9">
        <v>27990</v>
      </c>
      <c r="E24" s="8">
        <f ca="1" t="shared" si="0"/>
        <v>40</v>
      </c>
      <c r="F24" s="8"/>
      <c r="G24" s="8"/>
      <c r="H24" s="8"/>
      <c r="I24" s="8"/>
      <c r="J24" s="8"/>
      <c r="K24" s="8"/>
      <c r="L24" s="14"/>
      <c r="M24" s="15">
        <v>41245</v>
      </c>
      <c r="N24" s="8">
        <f ca="1" t="shared" si="1"/>
        <v>4</v>
      </c>
      <c r="O24" s="8"/>
      <c r="P24" s="8"/>
    </row>
    <row r="25" ht="20.25" customHeight="1" spans="1:16">
      <c r="A25" s="10">
        <v>20160129</v>
      </c>
      <c r="B25" s="10" t="s">
        <v>84</v>
      </c>
      <c r="C25" s="10" t="s">
        <v>45</v>
      </c>
      <c r="D25" s="11">
        <v>27991</v>
      </c>
      <c r="E25" s="10">
        <f ca="1" t="shared" si="0"/>
        <v>40</v>
      </c>
      <c r="F25" s="10"/>
      <c r="G25" s="10"/>
      <c r="H25" s="10"/>
      <c r="I25" s="10"/>
      <c r="J25" s="10"/>
      <c r="K25" s="10"/>
      <c r="L25" s="16"/>
      <c r="M25" s="17">
        <v>41246</v>
      </c>
      <c r="N25" s="10">
        <f ca="1" t="shared" si="1"/>
        <v>4</v>
      </c>
      <c r="O25" s="10"/>
      <c r="P25" s="10"/>
    </row>
    <row r="26" ht="20.25" customHeight="1" spans="1:16">
      <c r="A26" s="8">
        <v>20160130</v>
      </c>
      <c r="B26" s="8" t="s">
        <v>85</v>
      </c>
      <c r="C26" s="8" t="s">
        <v>30</v>
      </c>
      <c r="D26" s="9">
        <v>27992</v>
      </c>
      <c r="E26" s="8">
        <f ca="1" t="shared" si="0"/>
        <v>40</v>
      </c>
      <c r="F26" s="8"/>
      <c r="G26" s="8"/>
      <c r="H26" s="8"/>
      <c r="I26" s="8"/>
      <c r="J26" s="8"/>
      <c r="K26" s="8"/>
      <c r="L26" s="14"/>
      <c r="M26" s="15">
        <v>41247</v>
      </c>
      <c r="N26" s="8">
        <f ca="1" t="shared" si="1"/>
        <v>4</v>
      </c>
      <c r="O26" s="8"/>
      <c r="P26" s="8"/>
    </row>
    <row r="27" ht="20.25" customHeight="1" spans="1:16">
      <c r="A27" s="10">
        <v>20160131</v>
      </c>
      <c r="B27" s="10" t="s">
        <v>86</v>
      </c>
      <c r="C27" s="10" t="s">
        <v>45</v>
      </c>
      <c r="D27" s="11">
        <v>27993</v>
      </c>
      <c r="E27" s="10">
        <f ca="1" t="shared" si="0"/>
        <v>40</v>
      </c>
      <c r="F27" s="10"/>
      <c r="G27" s="10"/>
      <c r="H27" s="10"/>
      <c r="I27" s="10"/>
      <c r="J27" s="10"/>
      <c r="K27" s="10"/>
      <c r="L27" s="16"/>
      <c r="M27" s="17">
        <v>41248</v>
      </c>
      <c r="N27" s="10">
        <f ca="1" t="shared" si="1"/>
        <v>4</v>
      </c>
      <c r="O27" s="10"/>
      <c r="P27" s="10"/>
    </row>
    <row r="28" ht="20.25" customHeight="1" spans="1:16">
      <c r="A28" s="8">
        <v>20160132</v>
      </c>
      <c r="B28" s="8" t="s">
        <v>87</v>
      </c>
      <c r="C28" s="8" t="s">
        <v>30</v>
      </c>
      <c r="D28" s="9">
        <v>27994</v>
      </c>
      <c r="E28" s="8">
        <f ca="1" t="shared" si="0"/>
        <v>40</v>
      </c>
      <c r="F28" s="8"/>
      <c r="G28" s="8"/>
      <c r="H28" s="8"/>
      <c r="I28" s="8"/>
      <c r="J28" s="8"/>
      <c r="K28" s="8"/>
      <c r="L28" s="14"/>
      <c r="M28" s="15">
        <v>41249</v>
      </c>
      <c r="N28" s="8">
        <f ca="1" t="shared" si="1"/>
        <v>4</v>
      </c>
      <c r="O28" s="8"/>
      <c r="P28" s="8"/>
    </row>
    <row r="29" ht="20.25" customHeight="1" spans="1:16">
      <c r="A29" s="10">
        <v>20160133</v>
      </c>
      <c r="B29" s="10" t="s">
        <v>88</v>
      </c>
      <c r="C29" s="10" t="s">
        <v>45</v>
      </c>
      <c r="D29" s="11">
        <v>27995</v>
      </c>
      <c r="E29" s="10">
        <f ca="1" t="shared" si="0"/>
        <v>40</v>
      </c>
      <c r="F29" s="10"/>
      <c r="G29" s="10"/>
      <c r="H29" s="10"/>
      <c r="I29" s="10"/>
      <c r="J29" s="10"/>
      <c r="K29" s="10"/>
      <c r="L29" s="16"/>
      <c r="M29" s="17">
        <v>41250</v>
      </c>
      <c r="N29" s="10">
        <f ca="1" t="shared" si="1"/>
        <v>4</v>
      </c>
      <c r="O29" s="10"/>
      <c r="P29" s="10"/>
    </row>
    <row r="30" ht="20.25" customHeight="1" spans="1:16">
      <c r="A30" s="8">
        <v>20160134</v>
      </c>
      <c r="B30" s="8" t="s">
        <v>89</v>
      </c>
      <c r="C30" s="8" t="s">
        <v>30</v>
      </c>
      <c r="D30" s="9">
        <v>27996</v>
      </c>
      <c r="E30" s="8">
        <f ca="1" t="shared" si="0"/>
        <v>40</v>
      </c>
      <c r="F30" s="8"/>
      <c r="G30" s="8"/>
      <c r="H30" s="8"/>
      <c r="I30" s="8"/>
      <c r="J30" s="8"/>
      <c r="K30" s="8"/>
      <c r="L30" s="14"/>
      <c r="M30" s="15">
        <v>41251</v>
      </c>
      <c r="N30" s="8">
        <f ca="1" t="shared" si="1"/>
        <v>4</v>
      </c>
      <c r="O30" s="8"/>
      <c r="P30" s="8"/>
    </row>
    <row r="31" ht="20.25" customHeight="1" spans="1:16">
      <c r="A31" s="10">
        <v>20160135</v>
      </c>
      <c r="B31" s="10" t="s">
        <v>90</v>
      </c>
      <c r="C31" s="10" t="s">
        <v>45</v>
      </c>
      <c r="D31" s="11">
        <v>27997</v>
      </c>
      <c r="E31" s="10">
        <f ca="1" t="shared" si="0"/>
        <v>40</v>
      </c>
      <c r="F31" s="10"/>
      <c r="G31" s="10"/>
      <c r="H31" s="10"/>
      <c r="I31" s="10"/>
      <c r="J31" s="10"/>
      <c r="K31" s="10"/>
      <c r="L31" s="16"/>
      <c r="M31" s="17">
        <v>41252</v>
      </c>
      <c r="N31" s="10">
        <f ca="1" t="shared" si="1"/>
        <v>4</v>
      </c>
      <c r="O31" s="10"/>
      <c r="P31" s="10"/>
    </row>
    <row r="32" ht="20.25" customHeight="1" spans="1:16">
      <c r="A32" s="8">
        <v>20160136</v>
      </c>
      <c r="B32" s="8" t="s">
        <v>91</v>
      </c>
      <c r="C32" s="8" t="s">
        <v>30</v>
      </c>
      <c r="D32" s="9">
        <v>27998</v>
      </c>
      <c r="E32" s="8">
        <f ca="1" t="shared" si="0"/>
        <v>40</v>
      </c>
      <c r="F32" s="8"/>
      <c r="G32" s="8"/>
      <c r="H32" s="8"/>
      <c r="I32" s="8"/>
      <c r="J32" s="8"/>
      <c r="K32" s="8"/>
      <c r="L32" s="14"/>
      <c r="M32" s="15">
        <v>41253</v>
      </c>
      <c r="N32" s="8">
        <f ca="1" t="shared" si="1"/>
        <v>4</v>
      </c>
      <c r="O32" s="8"/>
      <c r="P32" s="8"/>
    </row>
    <row r="33" ht="20.25" customHeight="1" spans="1:16">
      <c r="A33" s="10">
        <v>20160137</v>
      </c>
      <c r="B33" s="10" t="s">
        <v>92</v>
      </c>
      <c r="C33" s="10" t="s">
        <v>45</v>
      </c>
      <c r="D33" s="11">
        <v>27999</v>
      </c>
      <c r="E33" s="10">
        <f ca="1" t="shared" si="0"/>
        <v>40</v>
      </c>
      <c r="F33" s="10"/>
      <c r="G33" s="10"/>
      <c r="H33" s="10"/>
      <c r="I33" s="10"/>
      <c r="J33" s="10"/>
      <c r="K33" s="10"/>
      <c r="L33" s="16"/>
      <c r="M33" s="17">
        <v>41254</v>
      </c>
      <c r="N33" s="10">
        <f ca="1" t="shared" si="1"/>
        <v>4</v>
      </c>
      <c r="O33" s="10"/>
      <c r="P33" s="10"/>
    </row>
    <row r="34" ht="20.25" customHeight="1" spans="1:16">
      <c r="A34" s="8">
        <v>20160138</v>
      </c>
      <c r="B34" s="8" t="s">
        <v>93</v>
      </c>
      <c r="C34" s="8" t="s">
        <v>30</v>
      </c>
      <c r="D34" s="9">
        <v>28000</v>
      </c>
      <c r="E34" s="8">
        <f ca="1" t="shared" si="0"/>
        <v>40</v>
      </c>
      <c r="F34" s="8"/>
      <c r="G34" s="8"/>
      <c r="H34" s="8"/>
      <c r="I34" s="8"/>
      <c r="J34" s="8"/>
      <c r="K34" s="8"/>
      <c r="L34" s="14"/>
      <c r="M34" s="15">
        <v>41255</v>
      </c>
      <c r="N34" s="8">
        <f ca="1" t="shared" si="1"/>
        <v>4</v>
      </c>
      <c r="O34" s="8"/>
      <c r="P34" s="8"/>
    </row>
    <row r="35" ht="20.25" customHeight="1" spans="1:16">
      <c r="A35" s="10">
        <v>20160139</v>
      </c>
      <c r="B35" s="10" t="s">
        <v>94</v>
      </c>
      <c r="C35" s="10" t="s">
        <v>45</v>
      </c>
      <c r="D35" s="11">
        <v>28001</v>
      </c>
      <c r="E35" s="10">
        <f ca="1" t="shared" si="0"/>
        <v>40</v>
      </c>
      <c r="F35" s="10"/>
      <c r="G35" s="10"/>
      <c r="H35" s="10"/>
      <c r="I35" s="10"/>
      <c r="J35" s="10"/>
      <c r="K35" s="10"/>
      <c r="L35" s="16"/>
      <c r="M35" s="17">
        <v>41256</v>
      </c>
      <c r="N35" s="10">
        <f ca="1" t="shared" si="1"/>
        <v>4</v>
      </c>
      <c r="O35" s="10"/>
      <c r="P35" s="10"/>
    </row>
    <row r="36" ht="20.25" customHeight="1" spans="1:16">
      <c r="A36" s="8">
        <v>20160140</v>
      </c>
      <c r="B36" s="8" t="s">
        <v>95</v>
      </c>
      <c r="C36" s="8" t="s">
        <v>30</v>
      </c>
      <c r="D36" s="9">
        <v>28002</v>
      </c>
      <c r="E36" s="8">
        <f ca="1" t="shared" si="0"/>
        <v>40</v>
      </c>
      <c r="F36" s="8"/>
      <c r="G36" s="8"/>
      <c r="H36" s="8"/>
      <c r="I36" s="8"/>
      <c r="J36" s="8"/>
      <c r="K36" s="8"/>
      <c r="L36" s="14"/>
      <c r="M36" s="15">
        <v>41257</v>
      </c>
      <c r="N36" s="8">
        <f ca="1" t="shared" si="1"/>
        <v>4</v>
      </c>
      <c r="O36" s="8"/>
      <c r="P36" s="8"/>
    </row>
    <row r="37" ht="20.25" customHeight="1" spans="1:16">
      <c r="A37" s="10">
        <v>20160141</v>
      </c>
      <c r="B37" s="10" t="s">
        <v>96</v>
      </c>
      <c r="C37" s="10" t="s">
        <v>45</v>
      </c>
      <c r="D37" s="11">
        <v>28003</v>
      </c>
      <c r="E37" s="10">
        <f ca="1" t="shared" si="0"/>
        <v>40</v>
      </c>
      <c r="F37" s="10"/>
      <c r="G37" s="10"/>
      <c r="H37" s="10"/>
      <c r="I37" s="10"/>
      <c r="J37" s="10"/>
      <c r="K37" s="10"/>
      <c r="L37" s="16"/>
      <c r="M37" s="17">
        <v>41258</v>
      </c>
      <c r="N37" s="10">
        <f ca="1" t="shared" si="1"/>
        <v>4</v>
      </c>
      <c r="O37" s="10"/>
      <c r="P37" s="10"/>
    </row>
    <row r="38" ht="20.25" customHeight="1" spans="1:16">
      <c r="A38" s="8">
        <v>20160142</v>
      </c>
      <c r="B38" s="8" t="s">
        <v>97</v>
      </c>
      <c r="C38" s="8" t="s">
        <v>30</v>
      </c>
      <c r="D38" s="9">
        <v>28004</v>
      </c>
      <c r="E38" s="8">
        <f ca="1" t="shared" ref="E38:E69" si="2">DATEDIF(D38,TODAY(),"Y")</f>
        <v>40</v>
      </c>
      <c r="F38" s="8"/>
      <c r="G38" s="8"/>
      <c r="H38" s="8"/>
      <c r="I38" s="8"/>
      <c r="J38" s="8"/>
      <c r="K38" s="8"/>
      <c r="L38" s="14"/>
      <c r="M38" s="15">
        <v>41259</v>
      </c>
      <c r="N38" s="8">
        <f ca="1" t="shared" ref="N38:N69" si="3">DATEDIF(M38,TODAY(),"Y")</f>
        <v>4</v>
      </c>
      <c r="O38" s="8"/>
      <c r="P38" s="8"/>
    </row>
    <row r="39" ht="20.25" customHeight="1" spans="1:16">
      <c r="A39" s="10">
        <v>20160143</v>
      </c>
      <c r="B39" s="10" t="s">
        <v>98</v>
      </c>
      <c r="C39" s="10" t="s">
        <v>45</v>
      </c>
      <c r="D39" s="11">
        <v>28005</v>
      </c>
      <c r="E39" s="10">
        <f ca="1" t="shared" si="2"/>
        <v>40</v>
      </c>
      <c r="F39" s="10"/>
      <c r="G39" s="10"/>
      <c r="H39" s="10"/>
      <c r="I39" s="10"/>
      <c r="J39" s="10"/>
      <c r="K39" s="10"/>
      <c r="L39" s="16"/>
      <c r="M39" s="17">
        <v>41260</v>
      </c>
      <c r="N39" s="10">
        <f ca="1" t="shared" si="3"/>
        <v>4</v>
      </c>
      <c r="O39" s="10"/>
      <c r="P39" s="10"/>
    </row>
    <row r="40" ht="20.25" customHeight="1" spans="1:16">
      <c r="A40" s="8">
        <v>20160144</v>
      </c>
      <c r="B40" s="8" t="s">
        <v>99</v>
      </c>
      <c r="C40" s="8" t="s">
        <v>30</v>
      </c>
      <c r="D40" s="9">
        <v>28006</v>
      </c>
      <c r="E40" s="8">
        <f ca="1" t="shared" si="2"/>
        <v>40</v>
      </c>
      <c r="F40" s="8"/>
      <c r="G40" s="8"/>
      <c r="H40" s="8"/>
      <c r="I40" s="8"/>
      <c r="J40" s="8"/>
      <c r="K40" s="8"/>
      <c r="L40" s="14"/>
      <c r="M40" s="15">
        <v>41261</v>
      </c>
      <c r="N40" s="8">
        <f ca="1" t="shared" si="3"/>
        <v>4</v>
      </c>
      <c r="O40" s="8"/>
      <c r="P40" s="8"/>
    </row>
    <row r="41" ht="20.25" customHeight="1" spans="1:16">
      <c r="A41" s="10">
        <v>20160145</v>
      </c>
      <c r="B41" s="10" t="s">
        <v>100</v>
      </c>
      <c r="C41" s="10" t="s">
        <v>45</v>
      </c>
      <c r="D41" s="11">
        <v>28007</v>
      </c>
      <c r="E41" s="10">
        <f ca="1" t="shared" si="2"/>
        <v>40</v>
      </c>
      <c r="F41" s="10"/>
      <c r="G41" s="10"/>
      <c r="H41" s="10"/>
      <c r="I41" s="10"/>
      <c r="J41" s="10"/>
      <c r="K41" s="10"/>
      <c r="L41" s="16"/>
      <c r="M41" s="17">
        <v>41262</v>
      </c>
      <c r="N41" s="10">
        <f ca="1" t="shared" si="3"/>
        <v>4</v>
      </c>
      <c r="O41" s="10"/>
      <c r="P41" s="10"/>
    </row>
    <row r="42" ht="20.25" customHeight="1" spans="1:16">
      <c r="A42" s="8">
        <v>20160146</v>
      </c>
      <c r="B42" s="8" t="s">
        <v>101</v>
      </c>
      <c r="C42" s="8" t="s">
        <v>30</v>
      </c>
      <c r="D42" s="9">
        <v>28008</v>
      </c>
      <c r="E42" s="8">
        <f ca="1" t="shared" si="2"/>
        <v>40</v>
      </c>
      <c r="F42" s="8"/>
      <c r="G42" s="8"/>
      <c r="H42" s="8"/>
      <c r="I42" s="8"/>
      <c r="J42" s="8"/>
      <c r="K42" s="8"/>
      <c r="L42" s="14"/>
      <c r="M42" s="15">
        <v>41263</v>
      </c>
      <c r="N42" s="8">
        <f ca="1" t="shared" si="3"/>
        <v>4</v>
      </c>
      <c r="O42" s="8"/>
      <c r="P42" s="8"/>
    </row>
    <row r="43" ht="20.25" customHeight="1" spans="1:16">
      <c r="A43" s="10">
        <v>20160147</v>
      </c>
      <c r="B43" s="10" t="s">
        <v>102</v>
      </c>
      <c r="C43" s="10" t="s">
        <v>45</v>
      </c>
      <c r="D43" s="11">
        <v>28009</v>
      </c>
      <c r="E43" s="10">
        <f ca="1" t="shared" si="2"/>
        <v>40</v>
      </c>
      <c r="F43" s="10"/>
      <c r="G43" s="10"/>
      <c r="H43" s="10"/>
      <c r="I43" s="10"/>
      <c r="J43" s="10"/>
      <c r="K43" s="10"/>
      <c r="L43" s="16"/>
      <c r="M43" s="17">
        <v>41264</v>
      </c>
      <c r="N43" s="10">
        <f ca="1" t="shared" si="3"/>
        <v>4</v>
      </c>
      <c r="O43" s="10"/>
      <c r="P43" s="10"/>
    </row>
    <row r="44" ht="20.25" customHeight="1" spans="1:16">
      <c r="A44" s="8">
        <v>20160148</v>
      </c>
      <c r="B44" s="8" t="s">
        <v>103</v>
      </c>
      <c r="C44" s="8" t="s">
        <v>30</v>
      </c>
      <c r="D44" s="9">
        <v>28010</v>
      </c>
      <c r="E44" s="8">
        <f ca="1" t="shared" si="2"/>
        <v>40</v>
      </c>
      <c r="F44" s="8"/>
      <c r="G44" s="8"/>
      <c r="H44" s="8"/>
      <c r="I44" s="8"/>
      <c r="J44" s="8"/>
      <c r="K44" s="8"/>
      <c r="L44" s="14"/>
      <c r="M44" s="15">
        <v>41265</v>
      </c>
      <c r="N44" s="8">
        <f ca="1" t="shared" si="3"/>
        <v>4</v>
      </c>
      <c r="O44" s="8"/>
      <c r="P44" s="8"/>
    </row>
    <row r="45" ht="20.25" customHeight="1" spans="1:16">
      <c r="A45" s="10">
        <v>20160149</v>
      </c>
      <c r="B45" s="10" t="s">
        <v>104</v>
      </c>
      <c r="C45" s="10" t="s">
        <v>45</v>
      </c>
      <c r="D45" s="11">
        <v>28011</v>
      </c>
      <c r="E45" s="10">
        <f ca="1" t="shared" si="2"/>
        <v>40</v>
      </c>
      <c r="F45" s="10"/>
      <c r="G45" s="10"/>
      <c r="H45" s="10"/>
      <c r="I45" s="10"/>
      <c r="J45" s="10"/>
      <c r="K45" s="10"/>
      <c r="L45" s="16"/>
      <c r="M45" s="17">
        <v>41266</v>
      </c>
      <c r="N45" s="10">
        <f ca="1" t="shared" si="3"/>
        <v>4</v>
      </c>
      <c r="O45" s="10"/>
      <c r="P45" s="10"/>
    </row>
    <row r="46" ht="20.25" customHeight="1" spans="1:16">
      <c r="A46" s="8">
        <v>20160150</v>
      </c>
      <c r="B46" s="8" t="s">
        <v>105</v>
      </c>
      <c r="C46" s="8" t="s">
        <v>30</v>
      </c>
      <c r="D46" s="9">
        <v>28012</v>
      </c>
      <c r="E46" s="8">
        <f ca="1" t="shared" si="2"/>
        <v>40</v>
      </c>
      <c r="F46" s="8"/>
      <c r="G46" s="8"/>
      <c r="H46" s="8"/>
      <c r="I46" s="8"/>
      <c r="J46" s="8"/>
      <c r="K46" s="8"/>
      <c r="L46" s="14"/>
      <c r="M46" s="15">
        <v>41267</v>
      </c>
      <c r="N46" s="8">
        <f ca="1" t="shared" si="3"/>
        <v>4</v>
      </c>
      <c r="O46" s="8"/>
      <c r="P46" s="8"/>
    </row>
    <row r="47" ht="20.25" customHeight="1" spans="1:16">
      <c r="A47" s="10">
        <v>20160151</v>
      </c>
      <c r="B47" s="10" t="s">
        <v>106</v>
      </c>
      <c r="C47" s="10" t="s">
        <v>45</v>
      </c>
      <c r="D47" s="11">
        <v>28013</v>
      </c>
      <c r="E47" s="10">
        <f ca="1" t="shared" si="2"/>
        <v>40</v>
      </c>
      <c r="F47" s="10"/>
      <c r="G47" s="10"/>
      <c r="H47" s="10"/>
      <c r="I47" s="10"/>
      <c r="J47" s="10"/>
      <c r="K47" s="10"/>
      <c r="L47" s="16"/>
      <c r="M47" s="17">
        <v>41268</v>
      </c>
      <c r="N47" s="10">
        <f ca="1" t="shared" si="3"/>
        <v>4</v>
      </c>
      <c r="O47" s="10"/>
      <c r="P47" s="10"/>
    </row>
    <row r="48" ht="20.25" customHeight="1" spans="1:16">
      <c r="A48" s="8">
        <v>20160152</v>
      </c>
      <c r="B48" s="8" t="s">
        <v>8</v>
      </c>
      <c r="C48" s="8" t="s">
        <v>30</v>
      </c>
      <c r="D48" s="9">
        <v>24874</v>
      </c>
      <c r="E48" s="8">
        <f ca="1" t="shared" si="2"/>
        <v>49</v>
      </c>
      <c r="F48" s="8" t="s">
        <v>31</v>
      </c>
      <c r="G48" s="8" t="s">
        <v>32</v>
      </c>
      <c r="H48" s="8" t="s">
        <v>107</v>
      </c>
      <c r="I48" s="8" t="s">
        <v>60</v>
      </c>
      <c r="J48" s="8" t="s">
        <v>74</v>
      </c>
      <c r="K48" s="8" t="s">
        <v>108</v>
      </c>
      <c r="L48" s="14" t="s">
        <v>37</v>
      </c>
      <c r="M48" s="15">
        <v>39046</v>
      </c>
      <c r="N48" s="8">
        <f ca="1" t="shared" si="3"/>
        <v>10</v>
      </c>
      <c r="O48" s="8" t="s">
        <v>38</v>
      </c>
      <c r="P48" s="8" t="s">
        <v>39</v>
      </c>
    </row>
    <row r="49" ht="20.25" customHeight="1" spans="1:16">
      <c r="A49" s="10">
        <v>20160153</v>
      </c>
      <c r="B49" s="10" t="s">
        <v>109</v>
      </c>
      <c r="C49" s="10" t="s">
        <v>45</v>
      </c>
      <c r="D49" s="11">
        <v>24875</v>
      </c>
      <c r="E49" s="10">
        <f ca="1" t="shared" si="2"/>
        <v>49</v>
      </c>
      <c r="F49" s="10"/>
      <c r="G49" s="10"/>
      <c r="H49" s="10"/>
      <c r="I49" s="10"/>
      <c r="J49" s="10"/>
      <c r="K49" s="10"/>
      <c r="L49" s="16"/>
      <c r="M49" s="17">
        <v>39047</v>
      </c>
      <c r="N49" s="10">
        <f ca="1" t="shared" si="3"/>
        <v>10</v>
      </c>
      <c r="O49" s="10"/>
      <c r="P49" s="10"/>
    </row>
    <row r="50" ht="20.25" customHeight="1" spans="1:16">
      <c r="A50" s="8">
        <v>20160154</v>
      </c>
      <c r="B50" s="8" t="s">
        <v>110</v>
      </c>
      <c r="C50" s="8" t="s">
        <v>30</v>
      </c>
      <c r="D50" s="9">
        <v>24876</v>
      </c>
      <c r="E50" s="8">
        <f ca="1" t="shared" si="2"/>
        <v>49</v>
      </c>
      <c r="F50" s="8"/>
      <c r="G50" s="8"/>
      <c r="H50" s="8"/>
      <c r="I50" s="8"/>
      <c r="J50" s="8"/>
      <c r="K50" s="8"/>
      <c r="L50" s="14"/>
      <c r="M50" s="15">
        <v>39048</v>
      </c>
      <c r="N50" s="8">
        <f ca="1" t="shared" si="3"/>
        <v>10</v>
      </c>
      <c r="O50" s="8"/>
      <c r="P50" s="8"/>
    </row>
    <row r="51" ht="20.25" customHeight="1" spans="1:16">
      <c r="A51" s="10">
        <v>20160155</v>
      </c>
      <c r="B51" s="10" t="s">
        <v>111</v>
      </c>
      <c r="C51" s="10" t="s">
        <v>45</v>
      </c>
      <c r="D51" s="11">
        <v>24877</v>
      </c>
      <c r="E51" s="10">
        <f ca="1" t="shared" si="2"/>
        <v>49</v>
      </c>
      <c r="F51" s="10"/>
      <c r="G51" s="10"/>
      <c r="H51" s="10"/>
      <c r="I51" s="10"/>
      <c r="J51" s="10"/>
      <c r="K51" s="10"/>
      <c r="L51" s="16"/>
      <c r="M51" s="17">
        <v>39049</v>
      </c>
      <c r="N51" s="10">
        <f ca="1" t="shared" si="3"/>
        <v>10</v>
      </c>
      <c r="O51" s="10"/>
      <c r="P51" s="10"/>
    </row>
    <row r="52" ht="20.25" customHeight="1" spans="1:16">
      <c r="A52" s="8">
        <v>20160156</v>
      </c>
      <c r="B52" s="8" t="s">
        <v>112</v>
      </c>
      <c r="C52" s="8" t="s">
        <v>30</v>
      </c>
      <c r="D52" s="9">
        <v>24878</v>
      </c>
      <c r="E52" s="8">
        <f ca="1" t="shared" si="2"/>
        <v>49</v>
      </c>
      <c r="F52" s="8"/>
      <c r="G52" s="8"/>
      <c r="H52" s="8"/>
      <c r="I52" s="8"/>
      <c r="J52" s="8"/>
      <c r="K52" s="8"/>
      <c r="L52" s="14"/>
      <c r="M52" s="15">
        <v>39050</v>
      </c>
      <c r="N52" s="8">
        <f ca="1" t="shared" si="3"/>
        <v>10</v>
      </c>
      <c r="O52" s="8"/>
      <c r="P52" s="8"/>
    </row>
    <row r="53" ht="20.25" customHeight="1" spans="1:16">
      <c r="A53" s="10">
        <v>20160157</v>
      </c>
      <c r="B53" s="10" t="s">
        <v>113</v>
      </c>
      <c r="C53" s="10" t="s">
        <v>45</v>
      </c>
      <c r="D53" s="11">
        <v>24879</v>
      </c>
      <c r="E53" s="10">
        <f ca="1" t="shared" si="2"/>
        <v>49</v>
      </c>
      <c r="F53" s="10"/>
      <c r="G53" s="10"/>
      <c r="H53" s="10"/>
      <c r="I53" s="10"/>
      <c r="J53" s="10"/>
      <c r="K53" s="10"/>
      <c r="L53" s="16"/>
      <c r="M53" s="17">
        <v>39051</v>
      </c>
      <c r="N53" s="10">
        <f ca="1" t="shared" si="3"/>
        <v>10</v>
      </c>
      <c r="O53" s="10"/>
      <c r="P53" s="10"/>
    </row>
    <row r="54" ht="20.25" customHeight="1" spans="1:16">
      <c r="A54" s="8">
        <v>20160158</v>
      </c>
      <c r="B54" s="8" t="s">
        <v>114</v>
      </c>
      <c r="C54" s="8" t="s">
        <v>45</v>
      </c>
      <c r="D54" s="9">
        <v>28171</v>
      </c>
      <c r="E54" s="8">
        <f ca="1" t="shared" si="2"/>
        <v>40</v>
      </c>
      <c r="F54" s="8" t="s">
        <v>31</v>
      </c>
      <c r="G54" s="8" t="s">
        <v>32</v>
      </c>
      <c r="H54" s="8"/>
      <c r="I54" s="8" t="s">
        <v>34</v>
      </c>
      <c r="J54" s="8" t="s">
        <v>115</v>
      </c>
      <c r="K54" s="8"/>
      <c r="L54" s="14" t="s">
        <v>56</v>
      </c>
      <c r="M54" s="15">
        <v>37954</v>
      </c>
      <c r="N54" s="8">
        <f ca="1" t="shared" si="3"/>
        <v>13</v>
      </c>
      <c r="O54" s="8" t="s">
        <v>38</v>
      </c>
      <c r="P54" s="8" t="s">
        <v>58</v>
      </c>
    </row>
    <row r="55" ht="20.25" customHeight="1" spans="1:16">
      <c r="A55" s="10">
        <v>20160159</v>
      </c>
      <c r="B55" s="10" t="s">
        <v>116</v>
      </c>
      <c r="C55" s="10" t="s">
        <v>30</v>
      </c>
      <c r="D55" s="11">
        <v>28356</v>
      </c>
      <c r="E55" s="10">
        <f ca="1" t="shared" si="2"/>
        <v>39</v>
      </c>
      <c r="F55" s="10" t="s">
        <v>31</v>
      </c>
      <c r="G55" s="10" t="s">
        <v>32</v>
      </c>
      <c r="H55" s="10"/>
      <c r="I55" s="10" t="s">
        <v>69</v>
      </c>
      <c r="J55" s="10" t="s">
        <v>115</v>
      </c>
      <c r="K55" s="10"/>
      <c r="L55" s="16" t="s">
        <v>49</v>
      </c>
      <c r="M55" s="17">
        <v>40147</v>
      </c>
      <c r="N55" s="10">
        <f ca="1" t="shared" si="3"/>
        <v>7</v>
      </c>
      <c r="O55" s="10" t="s">
        <v>43</v>
      </c>
      <c r="P55" s="10" t="s">
        <v>54</v>
      </c>
    </row>
    <row r="56" ht="20.25" customHeight="1" spans="1:16">
      <c r="A56" s="8">
        <v>20160160</v>
      </c>
      <c r="B56" s="8" t="s">
        <v>117</v>
      </c>
      <c r="C56" s="8" t="s">
        <v>45</v>
      </c>
      <c r="D56" s="9">
        <v>31087</v>
      </c>
      <c r="E56" s="8">
        <f ca="1" t="shared" si="2"/>
        <v>32</v>
      </c>
      <c r="F56" s="8" t="s">
        <v>31</v>
      </c>
      <c r="G56" s="8" t="s">
        <v>32</v>
      </c>
      <c r="H56" s="8"/>
      <c r="I56" s="8" t="s">
        <v>47</v>
      </c>
      <c r="J56" s="8" t="s">
        <v>115</v>
      </c>
      <c r="K56" s="8"/>
      <c r="L56" s="14" t="s">
        <v>75</v>
      </c>
      <c r="M56" s="15">
        <v>39417</v>
      </c>
      <c r="N56" s="8">
        <f ca="1" t="shared" si="3"/>
        <v>9</v>
      </c>
      <c r="O56" s="8" t="s">
        <v>43</v>
      </c>
      <c r="P56" s="8" t="s">
        <v>54</v>
      </c>
    </row>
    <row r="57" ht="20.25" customHeight="1" spans="1:16">
      <c r="A57" s="10">
        <v>20160161</v>
      </c>
      <c r="B57" s="10" t="s">
        <v>118</v>
      </c>
      <c r="C57" s="10" t="s">
        <v>30</v>
      </c>
      <c r="D57" s="11">
        <v>32549</v>
      </c>
      <c r="E57" s="10">
        <f ca="1" t="shared" si="2"/>
        <v>28</v>
      </c>
      <c r="F57" s="10" t="s">
        <v>31</v>
      </c>
      <c r="G57" s="10" t="s">
        <v>32</v>
      </c>
      <c r="H57" s="10"/>
      <c r="I57" s="10" t="s">
        <v>119</v>
      </c>
      <c r="J57" s="10" t="s">
        <v>120</v>
      </c>
      <c r="K57" s="10"/>
      <c r="L57" s="16" t="s">
        <v>75</v>
      </c>
      <c r="M57" s="17">
        <v>41245</v>
      </c>
      <c r="N57" s="10">
        <f ca="1" t="shared" si="3"/>
        <v>4</v>
      </c>
      <c r="O57" s="10" t="s">
        <v>43</v>
      </c>
      <c r="P57" s="10" t="s">
        <v>54</v>
      </c>
    </row>
    <row r="58" ht="20.25" customHeight="1" spans="1:16">
      <c r="A58" s="8">
        <v>20160162</v>
      </c>
      <c r="B58" s="8" t="s">
        <v>121</v>
      </c>
      <c r="C58" s="8" t="s">
        <v>45</v>
      </c>
      <c r="D58" s="9">
        <v>24879</v>
      </c>
      <c r="E58" s="8">
        <f ca="1" t="shared" si="2"/>
        <v>49</v>
      </c>
      <c r="F58" s="8" t="s">
        <v>31</v>
      </c>
      <c r="G58" s="8" t="s">
        <v>32</v>
      </c>
      <c r="H58" s="8"/>
      <c r="I58" s="8" t="s">
        <v>119</v>
      </c>
      <c r="J58" s="8" t="s">
        <v>120</v>
      </c>
      <c r="K58" s="8"/>
      <c r="L58" s="14" t="s">
        <v>75</v>
      </c>
      <c r="M58" s="15">
        <v>37228</v>
      </c>
      <c r="N58" s="8">
        <f ca="1" t="shared" si="3"/>
        <v>15</v>
      </c>
      <c r="O58" s="8" t="s">
        <v>38</v>
      </c>
      <c r="P58" s="8" t="s">
        <v>54</v>
      </c>
    </row>
    <row r="59" ht="16.5" spans="1:16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</row>
    <row r="60" ht="54.75" customHeight="1" spans="1:16">
      <c r="A60" s="12"/>
      <c r="B60" s="12"/>
      <c r="C60" s="12"/>
      <c r="D60" s="12"/>
      <c r="E60" s="12"/>
      <c r="F60" s="12"/>
      <c r="G60" s="12"/>
      <c r="H60" s="12"/>
      <c r="I60" s="12"/>
      <c r="J60" s="18" t="s">
        <v>122</v>
      </c>
      <c r="K60" s="18"/>
      <c r="L60" s="18"/>
      <c r="M60" s="19"/>
      <c r="N60" s="12"/>
      <c r="O60" s="12"/>
      <c r="P60" s="12"/>
    </row>
  </sheetData>
  <mergeCells count="5">
    <mergeCell ref="A1:P1"/>
    <mergeCell ref="A2:P2"/>
    <mergeCell ref="A3:P3"/>
    <mergeCell ref="A4:P4"/>
    <mergeCell ref="J60:L60"/>
  </mergeCell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>
    <oddFooter>&amp;C制作人: 何建湘 &amp;D&amp;R 第 &amp;P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信息提取小工具</vt:lpstr>
      <vt:lpstr>员工基本信息表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2017-06-14T08:48:59Z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